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공고건\공공청사과\2022년\1.대덕구청 청렴관 장애인 편의시설 개선공사(건축)\"/>
    </mc:Choice>
  </mc:AlternateContent>
  <xr:revisionPtr revIDLastSave="0" documentId="8_{BAFEA884-C830-4BBC-85D9-09843F9E647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Sheet1" sheetId="11" r:id="rId7"/>
  </sheets>
  <definedNames>
    <definedName name="_xlnm.Print_Area" localSheetId="2">공종별내역서!$A$1:$M$243</definedName>
    <definedName name="_xlnm.Print_Area" localSheetId="1">공종별집계표!$A$1:$M$27</definedName>
    <definedName name="_xlnm.Print_Area" localSheetId="5">단가대비표!$A$1:$X$72</definedName>
    <definedName name="_xlnm.Print_Area" localSheetId="4">일위대가!$A$1:$M$317</definedName>
    <definedName name="_xlnm.Print_Area" localSheetId="3">일위대가목록!$A$1:$M$54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3" i="9" l="1"/>
  <c r="F243" i="9"/>
  <c r="H243" i="9"/>
  <c r="T15" i="10"/>
  <c r="E25" i="3" s="1"/>
  <c r="L243" i="9" l="1"/>
  <c r="T16" i="10"/>
  <c r="E26" i="3" s="1"/>
  <c r="E11" i="3" l="1"/>
  <c r="J27" i="10" l="1"/>
  <c r="H27" i="10" l="1"/>
  <c r="E8" i="3" l="1"/>
  <c r="E16" i="3" s="1"/>
  <c r="E14" i="3" l="1"/>
  <c r="E15" i="3" s="1"/>
  <c r="E9" i="3"/>
  <c r="E10" i="3" s="1"/>
  <c r="E12" i="3" l="1"/>
  <c r="E13" i="3"/>
  <c r="L27" i="10" l="1"/>
  <c r="F27" i="10"/>
  <c r="E4" i="3"/>
  <c r="E7" i="3" s="1"/>
  <c r="E19" i="3" l="1"/>
  <c r="E20" i="3"/>
  <c r="E17" i="3"/>
  <c r="E18" i="3"/>
  <c r="E21" i="3" l="1"/>
  <c r="E22" i="3" l="1"/>
  <c r="E23" i="3" s="1"/>
  <c r="E24" i="3" s="1"/>
  <c r="E27" i="3" l="1"/>
  <c r="E28" i="3" s="1"/>
  <c r="E29" i="3" s="1"/>
  <c r="E30" i="3" s="1"/>
  <c r="G2" i="3" l="1"/>
  <c r="F2" i="3"/>
</calcChain>
</file>

<file path=xl/sharedStrings.xml><?xml version="1.0" encoding="utf-8"?>
<sst xmlns="http://schemas.openxmlformats.org/spreadsheetml/2006/main" count="4901" uniqueCount="946">
  <si>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</si>
  <si>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</si>
  <si>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</si>
  <si>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</si>
  <si>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</si>
  <si>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</si>
  <si>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</si>
  <si>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</si>
  <si>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</si>
  <si>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</si>
  <si>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</si>
  <si>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</si>
  <si>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</si>
  <si>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</si>
  <si>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</si>
  <si>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</si>
  <si>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</si>
  <si>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</si>
  <si>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</si>
  <si>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</si>
  <si>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</si>
  <si>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</si>
  <si>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</si>
  <si>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</si>
  <si>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</si>
  <si>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</si>
  <si>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</si>
  <si>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</si>
  <si>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</si>
  <si>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</si>
  <si>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</si>
  <si>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</si>
  <si>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</si>
  <si>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</si>
  <si>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</si>
  <si>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</si>
  <si>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</si>
  <si>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</si>
  <si>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</si>
  <si>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</si>
  <si>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</si>
  <si>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</si>
  <si>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</si>
  <si>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</si>
  <si>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</si>
  <si>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</si>
  <si>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</si>
  <si>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</si>
  <si>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</si>
  <si>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</si>
  <si>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대덕구청대회의실무대리모델링공사</t>
  </si>
  <si>
    <t/>
  </si>
  <si>
    <t>01</t>
  </si>
  <si>
    <t>0101  ◈ 건축공사</t>
  </si>
  <si>
    <t>0101</t>
  </si>
  <si>
    <t>010101  가  설  공  사</t>
  </si>
  <si>
    <t>010101</t>
  </si>
  <si>
    <t>M</t>
  </si>
  <si>
    <t>T</t>
  </si>
  <si>
    <t>F</t>
  </si>
  <si>
    <t>건축물보양 - 기존마감보호</t>
  </si>
  <si>
    <t>합판12mm,부직포2겹</t>
  </si>
  <si>
    <t>M2</t>
  </si>
  <si>
    <t>호표 2</t>
  </si>
  <si>
    <t>57A0215264D16AE6056FFC85618EAA</t>
  </si>
  <si>
    <t>01010157A0215264D16AE6056FFC85618EAA</t>
  </si>
  <si>
    <t>현장정리및준공청소</t>
  </si>
  <si>
    <t>수선</t>
  </si>
  <si>
    <t>호표 3</t>
  </si>
  <si>
    <t>57A0215264E16B3A666341252521ED</t>
  </si>
  <si>
    <t>01010157A0215264E16B3A666341252521ED</t>
  </si>
  <si>
    <t>[ 합           계 ]</t>
  </si>
  <si>
    <t>TOTAL</t>
  </si>
  <si>
    <t>010102  철근콘크리트공사</t>
  </si>
  <si>
    <t>010102</t>
  </si>
  <si>
    <t>레미콘 - 대전</t>
  </si>
  <si>
    <t>25-24-15</t>
  </si>
  <si>
    <t>M3</t>
  </si>
  <si>
    <t>508B215597D16E367D67A46145FF0A0BC5B4B8</t>
  </si>
  <si>
    <t>010102508B215597D16E367D67A46145FF0A0BC5B4B8</t>
  </si>
  <si>
    <t>레디믹스트콘크리트 인력운반 타설</t>
  </si>
  <si>
    <t>소형구조물</t>
  </si>
  <si>
    <t>호표 4</t>
  </si>
  <si>
    <t>57A0715A220166A8E76DB4494A9D56</t>
  </si>
  <si>
    <t>01010257A0715A220166A8E76DB4494A9D56</t>
  </si>
  <si>
    <t>철근콘크리트용봉강</t>
  </si>
  <si>
    <t>이형봉강(SD350/400), HD-10, 지정장소도</t>
  </si>
  <si>
    <t>TON</t>
  </si>
  <si>
    <t>508B215597C16DA45566B3418D90151903BA18</t>
  </si>
  <si>
    <t>010102508B215597C16DA45566B3418D90151903BA18</t>
  </si>
  <si>
    <t>이형봉강(SD350/400), HD-13, 지정장소도</t>
  </si>
  <si>
    <t>508B215597C16DA45566B3418D90151900E6B9</t>
  </si>
  <si>
    <t>010102508B215597C16DA45566B3418D90151900E6B9</t>
  </si>
  <si>
    <t>철근 현장가공 및 현장조립</t>
  </si>
  <si>
    <t>Type-Ⅰ(일반)/소형구조물</t>
  </si>
  <si>
    <t>호표 5</t>
  </si>
  <si>
    <t>57833154DE8160BF2D6BDA6D15BE38</t>
  </si>
  <si>
    <t>01010257833154DE8160BF2D6BDA6D15BE38</t>
  </si>
  <si>
    <t>EPS블록 채움</t>
  </si>
  <si>
    <t>EPS블록 4호(비중 0.015)</t>
  </si>
  <si>
    <t>호표 6</t>
  </si>
  <si>
    <t>57A0C15224E169474464F3131CEB29</t>
  </si>
  <si>
    <t>01010257A0C15224E169474464F3131CEB29</t>
  </si>
  <si>
    <t>방습필름 설치 - 바닥</t>
  </si>
  <si>
    <t>폴리에틸렌필름, 두께, 0.03mm, 2겹</t>
  </si>
  <si>
    <t>호표 7</t>
  </si>
  <si>
    <t>57A0C15224E169474464F3131CEB2C</t>
  </si>
  <si>
    <t>01010257A0C15224E169474464F3131CEB2C</t>
  </si>
  <si>
    <t>010103  조  적  공  사</t>
  </si>
  <si>
    <t>010103</t>
  </si>
  <si>
    <t>콘크리트벽돌</t>
  </si>
  <si>
    <t>콘크리트벽돌, 190*57*90mm, 대전, C종2급</t>
  </si>
  <si>
    <t>매</t>
  </si>
  <si>
    <t>508B215597F1691D846D04F961DB5392AA6B76</t>
  </si>
  <si>
    <t>010103508B215597F1691D846D04F961DB5392AA6B76</t>
  </si>
  <si>
    <t>0.5B 벽돌쌓기</t>
  </si>
  <si>
    <t>3.6m 이하</t>
  </si>
  <si>
    <t>호표 8</t>
  </si>
  <si>
    <t>57A0515563B16D8AA662CC7BE011A6</t>
  </si>
  <si>
    <t>01010357A0515563B16D8AA662CC7BE011A6</t>
  </si>
  <si>
    <t>010104  돌    공    사</t>
  </si>
  <si>
    <t>010104</t>
  </si>
  <si>
    <t>화강석붙임(습식, 물갈기)</t>
  </si>
  <si>
    <t>바닥, 포천석 30mm, 모르타르 30mm</t>
  </si>
  <si>
    <t>호표 9</t>
  </si>
  <si>
    <t>57A0E1571041632A1D63CDDFC05A81</t>
  </si>
  <si>
    <t>01010457A0E1571041632A1D63CDDFC05A81</t>
  </si>
  <si>
    <t>바닥, 포천석 30mm, 모르타르 150mm</t>
  </si>
  <si>
    <t>호표 10</t>
  </si>
  <si>
    <t>57A0E1571041632A1D63CDDFC05A83</t>
  </si>
  <si>
    <t>01010457A0E1571041632A1D63CDDFC05A83</t>
  </si>
  <si>
    <t>화강석 두겁돌(습식)</t>
  </si>
  <si>
    <t>포천석 200*180mm, 모르타르 30mm</t>
  </si>
  <si>
    <t>호표 11</t>
  </si>
  <si>
    <t>57A0E15710016541F46A088B291D2F</t>
  </si>
  <si>
    <t>01010457A0E15710016541F46A088B291D2F</t>
  </si>
  <si>
    <t>광택작업</t>
  </si>
  <si>
    <t>화강석면</t>
  </si>
  <si>
    <t>호표 12</t>
  </si>
  <si>
    <t>57A191544331669A256D269E883F68</t>
  </si>
  <si>
    <t>01010457A191544331669A256D269E883F68</t>
  </si>
  <si>
    <t>010105  목    공    사</t>
  </si>
  <si>
    <t>010105</t>
  </si>
  <si>
    <t>목재 걸레받이</t>
  </si>
  <si>
    <t>라왕 H120*24mm,방염도장</t>
  </si>
  <si>
    <t>호표 13</t>
  </si>
  <si>
    <t>57A0A15DAE016314D666809178B0EA</t>
  </si>
  <si>
    <t>01010557A0A15DAE016314D666809178B0EA</t>
  </si>
  <si>
    <t>중간몰딩설치</t>
  </si>
  <si>
    <t>라왕가공 30*30,방염도장</t>
  </si>
  <si>
    <t>호표 14</t>
  </si>
  <si>
    <t>57A0A15DAE016314D666825F8B9CC4</t>
  </si>
  <si>
    <t>01010557A0A15DAE016314D666825F8B9CC4</t>
  </si>
  <si>
    <t>MDF위인테리어필름설치</t>
  </si>
  <si>
    <t>합판30*9mm@450,MDF12mm,인테리어필름(방염)</t>
  </si>
  <si>
    <t>호표 15</t>
  </si>
  <si>
    <t>57A0C1525051611FCA6A61033232B4</t>
  </si>
  <si>
    <t>01010557A0C1525051611FCA6A61033232B4</t>
  </si>
  <si>
    <t>010106  금  속  공  사</t>
  </si>
  <si>
    <t>010106</t>
  </si>
  <si>
    <t>철판계단설치</t>
  </si>
  <si>
    <t>W975*L875*H650, 각관틀위무늬강판4.5t</t>
  </si>
  <si>
    <t>EA</t>
  </si>
  <si>
    <t>호표 16</t>
  </si>
  <si>
    <t>57A0915F0D01679E06600AA8FC1A64</t>
  </si>
  <si>
    <t>01010657A0915F0D01679E06600AA8FC1A64</t>
  </si>
  <si>
    <t>스테인리스재료분리대</t>
  </si>
  <si>
    <t>바닥, W20*H20*1.5t</t>
  </si>
  <si>
    <t>호표 17</t>
  </si>
  <si>
    <t>57A0C1521A71628B85649B4215A8CD</t>
  </si>
  <si>
    <t>01010657A0C1521A71628B85649B4215A8CD</t>
  </si>
  <si>
    <t>010107  철  거  공  사</t>
  </si>
  <si>
    <t>010107</t>
  </si>
  <si>
    <t>콘크리트구조물 헐기(소형장비)</t>
  </si>
  <si>
    <t>전기식, 철근</t>
  </si>
  <si>
    <t>호표 18</t>
  </si>
  <si>
    <t>57A12158F78165FE4360A161C003B4</t>
  </si>
  <si>
    <t>01010757A12158F78165FE4360A161C003B4</t>
  </si>
  <si>
    <t>마루틀및마루널 철거(계단포함)</t>
  </si>
  <si>
    <t>육송45*90@900/45*45@450,합판12mm,미송후로링12mm</t>
  </si>
  <si>
    <t>호표 19</t>
  </si>
  <si>
    <t>57A12158F7316D9317678D8B4D310A</t>
  </si>
  <si>
    <t>01010757A12158F7316D9317678D8B4D310A</t>
  </si>
  <si>
    <t>벽틀및무늬목(마루귀틀포함) 철거</t>
  </si>
  <si>
    <t>라왕45*45/45*45,나무라이트위무늬목,라왕90*150</t>
  </si>
  <si>
    <t>호표 20</t>
  </si>
  <si>
    <t>57A12158F7316D9317678D8B4D310E</t>
  </si>
  <si>
    <t>01010757A12158F7316D9317678D8B4D310E</t>
  </si>
  <si>
    <t>걸레받이 철거</t>
  </si>
  <si>
    <t>호표 21</t>
  </si>
  <si>
    <t>57A12158F7316D9317678D88F63D51</t>
  </si>
  <si>
    <t>01010757A12158F7316D9317678D88F63D51</t>
  </si>
  <si>
    <t>콘크리트절단</t>
  </si>
  <si>
    <t>호표 22</t>
  </si>
  <si>
    <t>57A12158F78165FE4360A161C000E2</t>
  </si>
  <si>
    <t>01010757A12158F78165FE4360A161C000E2</t>
  </si>
  <si>
    <t>010108  골    재    대</t>
  </si>
  <si>
    <t>010108</t>
  </si>
  <si>
    <t>모래</t>
  </si>
  <si>
    <t>모래, 대전, 도착도</t>
  </si>
  <si>
    <t>50A6115DA21162A0AD65ACA2EE71E735AF2B78</t>
  </si>
  <si>
    <t>01010850A6115DA21162A0AD65ACA2EE71E735AF2B78</t>
  </si>
  <si>
    <t>시멘트</t>
  </si>
  <si>
    <t>40KG</t>
  </si>
  <si>
    <t>포</t>
  </si>
  <si>
    <t>508B215597D16E3640630219969296C0896A5B</t>
  </si>
  <si>
    <t>010108508B215597D16E3640630219969296C0896A5B</t>
  </si>
  <si>
    <t>010109  철거고재(공제)</t>
  </si>
  <si>
    <t>010109</t>
  </si>
  <si>
    <t>[집계제외]</t>
  </si>
  <si>
    <t>5</t>
  </si>
  <si>
    <t>철강설</t>
  </si>
  <si>
    <t>철강설, 고철, 작업설부산물</t>
  </si>
  <si>
    <t>kg</t>
  </si>
  <si>
    <t>수집상차도</t>
  </si>
  <si>
    <t>50A6115DA291660C8660A259A94DA144FEADA5</t>
  </si>
  <si>
    <t>01010950A6115DA291660C8660A259A94DA144FEADA5</t>
  </si>
  <si>
    <t>010110  건 설 폐 기 물</t>
  </si>
  <si>
    <t>010110</t>
  </si>
  <si>
    <t>6</t>
  </si>
  <si>
    <t>폐콘크리트</t>
  </si>
  <si>
    <t>이물질이 없는 순수한 폐콘크리트</t>
  </si>
  <si>
    <t>57A0215264E16B0D28666FBCDEC5E0</t>
  </si>
  <si>
    <t>01011057A0215264E16B0D28666FBCDEC5E0</t>
  </si>
  <si>
    <t>건설폐기물 상차비 - 중량 기준</t>
  </si>
  <si>
    <t>중간처리 대상, 24ton 덤프트럭</t>
  </si>
  <si>
    <t>57A0215264E16B0D3A6C527F6479E3</t>
  </si>
  <si>
    <t>01011057A0215264E16B0D3A6C527F6479E3</t>
  </si>
  <si>
    <t>건설폐기물 운반비 - 중량 기준</t>
  </si>
  <si>
    <t>중간처리 대상, 24ton 덤프트럭, 30km</t>
  </si>
  <si>
    <t>57A0215264E16B0D3A6C527DB3C836</t>
  </si>
  <si>
    <t>01011057A0215264E16B0D3A6C527DB3C836</t>
  </si>
  <si>
    <t>폐기물처리수수료(상차,운반포함)</t>
  </si>
  <si>
    <t>폐목재,1~3등급,재활용</t>
  </si>
  <si>
    <t>57A0215264E16B0D28666FB909808E</t>
  </si>
  <si>
    <t>01011057A0215264E16B0D28666FB909808E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</si>
  <si>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</si>
  <si>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</si>
  <si>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</si>
  <si>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</si>
  <si>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</si>
  <si>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</si>
  <si>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</si>
  <si>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</si>
  <si>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</si>
  <si>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</si>
  <si>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</si>
  <si>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</si>
  <si>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</si>
  <si>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</si>
  <si>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</si>
  <si>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</si>
  <si>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</si>
  <si>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</si>
  <si>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</si>
  <si>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</si>
  <si>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 가설울타리 부재</t>
  </si>
  <si>
    <t>EGI철판, 550*2400</t>
  </si>
  <si>
    <t>금액제외</t>
  </si>
  <si>
    <t>508B215597516ADA756E2569A149B7FC2921D7</t>
  </si>
  <si>
    <t>-</t>
  </si>
  <si>
    <t>식</t>
  </si>
  <si>
    <t>56BEE15E6AD1655AC6625B148B36001</t>
  </si>
  <si>
    <t>강관비계</t>
  </si>
  <si>
    <t>강관비계, 비계파이프, 48.6*2.3mm</t>
  </si>
  <si>
    <t>508B215597516ADA486A47507902A2FE051A74</t>
  </si>
  <si>
    <t>56BEE15E6AD1655AC6625B148B35002</t>
  </si>
  <si>
    <t>강관비계 부속철물</t>
  </si>
  <si>
    <t>클램프 고정, 자동</t>
  </si>
  <si>
    <t>개</t>
  </si>
  <si>
    <t>508B215597516ADA486A47507902A2FE047646</t>
  </si>
  <si>
    <t>이음철물, 연결핀</t>
  </si>
  <si>
    <t>508B215597516ADA486A47507902A2FE047641</t>
  </si>
  <si>
    <t>볼트/넛트</t>
  </si>
  <si>
    <t>508B215597516ADA756E2569A149B7FC2925B0</t>
  </si>
  <si>
    <t xml:space="preserve"> [ 합          계 ]</t>
  </si>
  <si>
    <t>건축물보양 - 기존마감보호  합판12mm,부직포2겹  M2     ( 호표 2 )</t>
  </si>
  <si>
    <t>보통합판</t>
  </si>
  <si>
    <t>보통합판, 1급, 12*1220*2440mm</t>
  </si>
  <si>
    <t>50A6115DA2216332D76CD602CCEED6B5F81093</t>
  </si>
  <si>
    <t>57A0215264D16AE6056FFC85618EAA50A6115DA2216332D76CD602CCEED6B5F81093</t>
  </si>
  <si>
    <t>토목용부직포</t>
  </si>
  <si>
    <t>토목용부직포, 부직포, 장섬유</t>
  </si>
  <si>
    <t>508B215597E168839661B6CB2AF4644261CB0D</t>
  </si>
  <si>
    <t>57A0215264D16AE6056FFC85618EAA508B215597E168839661B6CB2AF4644261CB0D</t>
  </si>
  <si>
    <t>보통인부</t>
  </si>
  <si>
    <t>일반공사 직종</t>
  </si>
  <si>
    <t>인</t>
  </si>
  <si>
    <t>577BF1546D216936C1629E41ED9DD3C23C8267</t>
  </si>
  <si>
    <t>57A0215264D16AE6056FFC85618EAA577BF1546D216936C1629E41ED9DD3C23C8267</t>
  </si>
  <si>
    <t>해체품</t>
  </si>
  <si>
    <t>인력품의 40%</t>
  </si>
  <si>
    <t>57A0215264D16AE6056FFC85618EAA56BEE15E6AD1655AC6625B148B36001</t>
  </si>
  <si>
    <t>현장정리및준공청소  수선  M2  공통 2-9-2   ( 호표 3 )</t>
  </si>
  <si>
    <t>공통 2-9-2</t>
  </si>
  <si>
    <t>57A0215264E16B3A666341252521ED577BF1546D216936C1629E41ED9DD3C23C8267</t>
  </si>
  <si>
    <t>레디믹스트콘크리트 인력운반 타설  소형구조물  M3  공통 6-1-1   ( 호표 4 )</t>
  </si>
  <si>
    <t>공통 6-1-1</t>
  </si>
  <si>
    <t>콘크리트공</t>
  </si>
  <si>
    <t>577BF1546D216936C1629E41ED9DD3C23C8308</t>
  </si>
  <si>
    <t>57A0715A220166A8E76DB4494A9D56577BF1546D216936C1629E41ED9DD3C23C8308</t>
  </si>
  <si>
    <t>57A0715A220166A8E76DB4494A9D56577BF1546D216936C1629E41ED9DD3C23C8267</t>
  </si>
  <si>
    <t>공구손료</t>
  </si>
  <si>
    <t>인력품의 2%</t>
  </si>
  <si>
    <t>57A0715A220166A8E76DB4494A9D5656BEE15E6AD1655AC6625B148B36001</t>
  </si>
  <si>
    <t>철근 현장가공 및 현장조립  Type-Ⅰ(일반)/소형구조물  TON  공통 6-2-2.3   ( 호표 5 )</t>
  </si>
  <si>
    <t>공통 6-2-2.3</t>
  </si>
  <si>
    <t>철근 현장가공</t>
  </si>
  <si>
    <t>Type-Ⅰ(일반)</t>
  </si>
  <si>
    <t>호표 28</t>
  </si>
  <si>
    <t>57833154DE8160BF2D692B29EC0D79</t>
  </si>
  <si>
    <t>57833154DE8160BF2D6BDA6D15BE3857833154DE8160BF2D692B29EC0D79</t>
  </si>
  <si>
    <t>철근 현장조립</t>
  </si>
  <si>
    <t>호표 29</t>
  </si>
  <si>
    <t>57833154DE8160BF2D69285467CACE</t>
  </si>
  <si>
    <t>57833154DE8160BF2D6BDA6D15BE3857833154DE8160BF2D69285467CACE</t>
  </si>
  <si>
    <t>EPS블록 채움  EPS블록 4호(비중 0.015)  M3     ( 호표 6 )</t>
  </si>
  <si>
    <t>토목용EPS블록</t>
  </si>
  <si>
    <t>900*1800mm*600T</t>
  </si>
  <si>
    <t>508B215597816616D46CEC70058E84FCAF181B</t>
  </si>
  <si>
    <t>57A0C15224E169474464F3131CEB29508B215597816616D46CEC70058E84FCAF181B</t>
  </si>
  <si>
    <t>57A0C15224E169474464F3131CEB29577BF1546D216936C1629E41ED9DD3C23C8267</t>
  </si>
  <si>
    <t>방습필름 설치 - 바닥  폴리에틸렌필름, 두께, 0.03mm, 2겹  M2  건축 5-4-8   ( 호표 7 )</t>
  </si>
  <si>
    <t>건축 5-4-8</t>
  </si>
  <si>
    <t>폴리에틸렌필름</t>
  </si>
  <si>
    <t>폴리에틸렌필름, 두께, 0.03mm</t>
  </si>
  <si>
    <t>50A631589A316F47AD6967CB584C1442DB1F79</t>
  </si>
  <si>
    <t>57A0C15224E169474464F3131CEB2C50A631589A316F47AD6967CB584C1442DB1F79</t>
  </si>
  <si>
    <t>방습필름 설치</t>
  </si>
  <si>
    <t>바닥</t>
  </si>
  <si>
    <t>호표 30</t>
  </si>
  <si>
    <t>57A0C15224E169476761E84247B7C7</t>
  </si>
  <si>
    <t>57A0C15224E169474464F3131CEB2C57A0C15224E169476761E84247B7C7</t>
  </si>
  <si>
    <t>0.5B 벽돌쌓기  3.6m 이하  M2  건축 2-1-1   ( 호표 8 )</t>
  </si>
  <si>
    <t>건축 2-1-1</t>
  </si>
  <si>
    <t>조적공</t>
  </si>
  <si>
    <t>577BF1546D216936C1629E41ED9DD3C23C80B6</t>
  </si>
  <si>
    <t>57A0515563B16D8AA662CC7BE011A6577BF1546D216936C1629E41ED9DD3C23C80B6</t>
  </si>
  <si>
    <t>57A0515563B16D8AA662CC7BE011A6577BF1546D216936C1629E41ED9DD3C23C8267</t>
  </si>
  <si>
    <t>57A0515563B16D8AA662CC7BE011A656BEE15E6AD1655AC6625B148B36001</t>
  </si>
  <si>
    <t>콘크리트벽돌, 190*57*90mm, C종2급</t>
  </si>
  <si>
    <t>별도</t>
  </si>
  <si>
    <t>508B215597F1691D846D04FA06909C85C1B987</t>
  </si>
  <si>
    <t>57A0515563B16D8AA662CC7BE011A6508B215597F1691D846D04FA06909C85C1B987</t>
  </si>
  <si>
    <t>모르타르 배합(배합품 포함)</t>
  </si>
  <si>
    <t>배합용적비 1:3, 시멘트, 모래 별도</t>
  </si>
  <si>
    <t>호표 31</t>
  </si>
  <si>
    <t>57A041571AF16C72836C8B1D623923</t>
  </si>
  <si>
    <t>57A0515563B16D8AA662CC7BE011A657A041571AF16C72836C8B1D623923</t>
  </si>
  <si>
    <t>화강석붙임(습식, 물갈기)  바닥, 포천석 30mm, 모르타르 30mm  M2  조달시장시공   ( 호표 9 )</t>
  </si>
  <si>
    <t>조달시장시공</t>
  </si>
  <si>
    <t>★자연석판석</t>
  </si>
  <si>
    <t>자연석판석, 물갈기, 30mm, 포천석판재</t>
  </si>
  <si>
    <t>508B215597F1691D956350EE33ED7F57FF8CC0</t>
  </si>
  <si>
    <t>57A0E1571041632A1D63CDDFC05A81508B215597F1691D956350EE33ED7F57FF8CC0</t>
  </si>
  <si>
    <t>모르타르비빔 - 돌붙임(바닥)</t>
  </si>
  <si>
    <t>호표 32</t>
  </si>
  <si>
    <t>57A0E1571071684F206FBAC87033FB</t>
  </si>
  <si>
    <t>57A0E1571041632A1D63CDDFC05A8157A0E1571071684F206FBAC87033FB</t>
  </si>
  <si>
    <t>화강석붙임(바닥)</t>
  </si>
  <si>
    <t>t=30mm</t>
  </si>
  <si>
    <t>㎡</t>
  </si>
  <si>
    <t>57A0C152CB4161BD71643625419483</t>
  </si>
  <si>
    <t>57A0E1571041632A1D63CDDFC05A8157A0C152CB4161BD71643625419483</t>
  </si>
  <si>
    <t>화강석붙임(습식, 물갈기)  바닥, 포천석 30mm, 모르타르 150mm  M2  조달시장시공   ( 호표 10 )</t>
  </si>
  <si>
    <t>57A0E1571041632A1D63CDDFC05A83508B215597F1691D956350EE33ED7F57FF8CC0</t>
  </si>
  <si>
    <t>57A0E1571041632A1D63CDDFC05A8357A0E1571071684F206FBAC87033FB</t>
  </si>
  <si>
    <t>57A0E1571041632A1D63CDDFC05A8357A0C152CB4161BD71643625419483</t>
  </si>
  <si>
    <t>화강석 두겁돌(습식)  포천석 200*180mm, 모르타르 30mm  M  조달시장시공   ( 호표 11 )</t>
  </si>
  <si>
    <t>자연석판석</t>
  </si>
  <si>
    <t>자연석판석, 물갈기, 50mm, 포천석판재</t>
  </si>
  <si>
    <t>508B215597F1691D956350EE32CD877F9356FC</t>
  </si>
  <si>
    <t>57A0E15710016541F46A088B291D2F508B215597F1691D956350EE32CD877F9356FC</t>
  </si>
  <si>
    <t>화강석</t>
  </si>
  <si>
    <t>화강석, 포천석, 원석, A급</t>
  </si>
  <si>
    <t>50A6115DA21162A0BF6CB2ADF32446D4C3AE07</t>
  </si>
  <si>
    <t>57A0E15710016541F46A088B291D2F50A6115DA21162A0BF6CB2ADF32446D4C3AE07</t>
  </si>
  <si>
    <t>57A0E15710016541F46A088B291D2F57A0E1571071684F206FBAC87033FB</t>
  </si>
  <si>
    <t>두겁석설치</t>
  </si>
  <si>
    <t>T66-T100 * W100-W190</t>
  </si>
  <si>
    <t>m</t>
  </si>
  <si>
    <t>57A0E15710016541CF66CEE8D799A5</t>
  </si>
  <si>
    <t>57A0E15710016541F46A088B291D2F57A0E15710016541CF66CEE8D799A5</t>
  </si>
  <si>
    <t>광택작업  화강석면  M2  조달시장시공   ( 호표 12 )</t>
  </si>
  <si>
    <t>광택제</t>
  </si>
  <si>
    <t>광택제, 유성왁스</t>
  </si>
  <si>
    <t>L</t>
  </si>
  <si>
    <t>50FE515833716EE12C6C570928680EBCFF74BC</t>
  </si>
  <si>
    <t>57A191544331669A256D269E883F6850FE515833716EE12C6C570928680EBCFF74BC</t>
  </si>
  <si>
    <t>왁스칠</t>
  </si>
  <si>
    <t>왁스 별도</t>
  </si>
  <si>
    <t>57A0C1527CE16E02E26B07F5B98BCE</t>
  </si>
  <si>
    <t>57A191544331669A256D269E883F6857A0C1527CE16E02E26B07F5B98BCE</t>
  </si>
  <si>
    <t>목재 걸레받이  라왕 H120*24mm,방염도장  M     ( 호표 13 )</t>
  </si>
  <si>
    <t>판재</t>
  </si>
  <si>
    <t>판재, 라왕, 일반증기건조</t>
  </si>
  <si>
    <t>재</t>
  </si>
  <si>
    <t>508B215597C16D89306074266FA3CB31720D8D</t>
  </si>
  <si>
    <t>57A0A15DAE016314D666809178B0EA508B215597C16D89306074266FA3CB31720D8D</t>
  </si>
  <si>
    <t>일반못</t>
  </si>
  <si>
    <t>일반못, 50mm</t>
  </si>
  <si>
    <t>508B3157E5E1630FFF60598BD4FD26A7D54104</t>
  </si>
  <si>
    <t>57A0A15DAE016314D666809178B0EA508B3157E5E1630FFF60598BD4FD26A7D54104</t>
  </si>
  <si>
    <t>걸레받이 설치</t>
  </si>
  <si>
    <t>중밀도섬유판, H=75~120mm 기준</t>
  </si>
  <si>
    <t>호표 33</t>
  </si>
  <si>
    <t>57A0C1527CA16074B7661DBB21C589</t>
  </si>
  <si>
    <t>57A0A15DAE016314D666809178B0EA57A0C1527CA16074B7661DBB21C589</t>
  </si>
  <si>
    <t>친환경방염페인트칠</t>
  </si>
  <si>
    <t>수성무광,방염도장3회,방염필증제품</t>
  </si>
  <si>
    <t>호표 34</t>
  </si>
  <si>
    <t>57A0D150BB41612CCD60D6BDEEB1F2</t>
  </si>
  <si>
    <t>57A0A15DAE016314D666809178B0EA57A0D150BB41612CCD60D6BDEEB1F2</t>
  </si>
  <si>
    <t>중간몰딩설치  라왕가공 30*30,방염도장  M     ( 호표 14 )</t>
  </si>
  <si>
    <t>각재</t>
  </si>
  <si>
    <t>각재, 라왕, 일반증기건조</t>
  </si>
  <si>
    <t>508B215597C16D893069667E049F83DCC11A13</t>
  </si>
  <si>
    <t>57A0A15DAE016314D666825F8B9CC4508B215597C16D893069667E049F83DCC11A13</t>
  </si>
  <si>
    <t>마루귀틀 설치</t>
  </si>
  <si>
    <t>호표 35</t>
  </si>
  <si>
    <t>57A0C152D5316B27C361F3972049D4</t>
  </si>
  <si>
    <t>57A0A15DAE016314D666825F8B9CC457A0C152D5316B27C361F3972049D4</t>
  </si>
  <si>
    <t>57A0A15DAE016314D666825F8B9CC457A0D150BB41612CCD60D6BDEEB1F2</t>
  </si>
  <si>
    <t>MDF위인테리어필름설치  합판30*9mm@450,MDF12mm,인테리어필름(방염)  M2     ( 호표 15 )</t>
  </si>
  <si>
    <t>보통합판, 1급, 9.0*1220*2440mm</t>
  </si>
  <si>
    <t>50A6115DA2216332D76CD602CCEED6B5F81091</t>
  </si>
  <si>
    <t>57A0C1525051611FCA6A61033232B450A6115DA2216332D76CD602CCEED6B5F81091</t>
  </si>
  <si>
    <t>벽체틀 설치</t>
  </si>
  <si>
    <t>자재 별도</t>
  </si>
  <si>
    <t>호표 36</t>
  </si>
  <si>
    <t>57A0A15DAE216E08D3648012AB3F45</t>
  </si>
  <si>
    <t>57A0C1525051611FCA6A61033232B457A0A15DAE216E08D3648012AB3F45</t>
  </si>
  <si>
    <t>중밀도섬유판</t>
  </si>
  <si>
    <t>중밀도섬유판, 12*1220*2440mm</t>
  </si>
  <si>
    <t>50A6115DA2216332D76CD4519CA9CB581BCB03</t>
  </si>
  <si>
    <t>57A0C1525051611FCA6A61033232B450A6115DA2216332D76CD4519CA9CB581BCB03</t>
  </si>
  <si>
    <t>벽체합판 설치</t>
  </si>
  <si>
    <t>합판 별도</t>
  </si>
  <si>
    <t>호표 37</t>
  </si>
  <si>
    <t>57A0C1525051611F9D668537964781</t>
  </si>
  <si>
    <t>57A0C1525051611FCA6A61033232B457A0C1525051611F9D668537964781</t>
  </si>
  <si>
    <t>인테리어필름</t>
  </si>
  <si>
    <t>0.4~0.42, 방염(우드),시공비포함</t>
  </si>
  <si>
    <t>508B215597A162FF98619A053C5F65641F2A9B</t>
  </si>
  <si>
    <t>57A0C1525051611FCA6A61033232B4508B215597A162FF98619A053C5F65641F2A9B</t>
  </si>
  <si>
    <t>철판계단설치  W975*L875*H650, 각관틀위무늬강판4.5t  EA     ( 호표 16 )</t>
  </si>
  <si>
    <t>(하위)무늬강판 현장제작설치</t>
  </si>
  <si>
    <t>무늬강판, 4.5mm, 녹막이1회,도장마감</t>
  </si>
  <si>
    <t>호표 38</t>
  </si>
  <si>
    <t>57A0915FF5C16107A069B45122E769</t>
  </si>
  <si>
    <t>57A0915F0D01679E06600AA8FC1A6457A0915FF5C16107A069B45122E769</t>
  </si>
  <si>
    <t>(하위)각형강관 규격철물설치</t>
  </si>
  <si>
    <t>아연도각관 ㅁ50*50*1.6t</t>
  </si>
  <si>
    <t>호표 39</t>
  </si>
  <si>
    <t>57A0915FF5C16107A06A58059E2CED</t>
  </si>
  <si>
    <t>57A0915F0D01679E06600AA8FC1A6457A0915FF5C16107A06A58059E2CED</t>
  </si>
  <si>
    <t>스테인리스재료분리대  바닥, W20*H20*1.5t  M     ( 호표 17 )</t>
  </si>
  <si>
    <t>(하위)압연강판 현장제작설치</t>
  </si>
  <si>
    <t>일반구조용압연강판, 1.6mm, 녹막이1회</t>
  </si>
  <si>
    <t>호표 48</t>
  </si>
  <si>
    <t>57A0915FF5C16107A06B62CDA3B15F</t>
  </si>
  <si>
    <t>57A0C1521A71628B85649B4215A8CD57A0915FF5C16107A06B62CDA3B15F</t>
  </si>
  <si>
    <t>(하위)스텐강판 현장제작설치</t>
  </si>
  <si>
    <t>1.5T, STS304 2B</t>
  </si>
  <si>
    <t>호표 49</t>
  </si>
  <si>
    <t>57A0915FF5D163704B65607A9CB242</t>
  </si>
  <si>
    <t>57A0C1521A71628B85649B4215A8CD57A0915FF5D163704B65607A9CB242</t>
  </si>
  <si>
    <t>콘크리트구조물 헐기(소형장비)  전기식, 철근  M3  건축 12-1-1   ( 호표 18 )</t>
  </si>
  <si>
    <t>건축 12-1-1</t>
  </si>
  <si>
    <t>착암공</t>
  </si>
  <si>
    <t>577BF1546D216936C1629E41ED9DD3C23C830E</t>
  </si>
  <si>
    <t>57A12158F78165FE4360A161C003B4577BF1546D216936C1629E41ED9DD3C23C830E</t>
  </si>
  <si>
    <t>57A12158F78165FE4360A161C003B4577BF1546D216936C1629E41ED9DD3C23C8267</t>
  </si>
  <si>
    <t>소형브레이커(전기식)</t>
  </si>
  <si>
    <t>1.5kw</t>
  </si>
  <si>
    <t>HR</t>
  </si>
  <si>
    <t>호표 50</t>
  </si>
  <si>
    <t>50B0715BE4616406566FE2FA46C66FC8614AE5CC</t>
  </si>
  <si>
    <t>57A12158F78165FE4360A161C003B450B0715BE4616406566FE2FA46C66FC8614AE5CC</t>
  </si>
  <si>
    <t>잡재료</t>
  </si>
  <si>
    <t>인력품의 1%</t>
  </si>
  <si>
    <t>57A12158F78165FE4360A161C003B456BEE15E6AD1655AC6625B148B36001</t>
  </si>
  <si>
    <t>마루틀및마루널 철거(계단포함)  육송45*90@900/45*45@450,합판12mm,미송후로링12mm  M2     ( 호표 19 )</t>
  </si>
  <si>
    <t>마루틀 설치</t>
  </si>
  <si>
    <t>시공비</t>
  </si>
  <si>
    <t>57A0A15D9D8163A4F263DD5CFDAA5D</t>
  </si>
  <si>
    <t>57A12158F7316D9317678D8B4D310A57A0A15D9D8163A4F263DD5CFDAA5D</t>
  </si>
  <si>
    <t>마루널 설치</t>
  </si>
  <si>
    <t>마루바탕 깔기 포함</t>
  </si>
  <si>
    <t>57A0A15D9DF166A25F6F4FCF5DBFE3</t>
  </si>
  <si>
    <t>57A12158F7316D9317678D8B4D310A57A0A15D9DF166A25F6F4FCF5DBFE3</t>
  </si>
  <si>
    <t>설치의 40%</t>
  </si>
  <si>
    <t>57A12158F7316D9317678D8B4D310A56BEE15E6AD1655AC6625B148B36001</t>
  </si>
  <si>
    <t>벽틀및무늬목(마루귀틀포함) 철거  라왕45*45/45*45,나무라이트위무늬목,라왕90*150  M2     ( 호표 20 )</t>
  </si>
  <si>
    <t>57A12158F7316D9317678D8B4D310E57A0A15DAE216E08D3648012AB3F45</t>
  </si>
  <si>
    <t>57A12158F7316D9317678D8B4D310E57A0C1525051611F9D668537964781</t>
  </si>
  <si>
    <t>57A12158F7316D9317678D8B4D310E56BEE15E6AD1655AC6625B148B36001</t>
  </si>
  <si>
    <t>걸레받이 철거    M  설치품의40%   ( 호표 21 )</t>
  </si>
  <si>
    <t>설치품의40%</t>
  </si>
  <si>
    <t>57A12158F7316D9317678D88F63D5157A0C1527CA16074B7661DBB21C589</t>
  </si>
  <si>
    <t>철거품</t>
  </si>
  <si>
    <t>57A12158F7316D9317678D88F63D5156BEE15E6AD1655AC6625B148B36001</t>
  </si>
  <si>
    <t>콘크리트절단    M     ( 호표 22 )</t>
  </si>
  <si>
    <t>커터(콘크리트 및 아스팔트용)</t>
  </si>
  <si>
    <t>320∼400mm</t>
  </si>
  <si>
    <t>호표 55</t>
  </si>
  <si>
    <t>50B0715BE4616410A269AA54C83123BC6147A6A3</t>
  </si>
  <si>
    <t>57A12158F78165FE4360A161C000E250B0715BE4616410A269AA54C83123BC6147A6A3</t>
  </si>
  <si>
    <t>레미콘 - 서울</t>
  </si>
  <si>
    <t>25-18-08</t>
  </si>
  <si>
    <t>508B215597D16E367D67A46145FF0A0A3E2263</t>
  </si>
  <si>
    <t>무근구조물</t>
  </si>
  <si>
    <t>57A0715A220166A8E76DB67745172F</t>
  </si>
  <si>
    <t>비계공</t>
  </si>
  <si>
    <t>577BF1546D216936C1629E41ED9DD3C23C8263</t>
  </si>
  <si>
    <t>굴삭기(무한궤도)</t>
  </si>
  <si>
    <t>0.2㎥</t>
  </si>
  <si>
    <t>50B0715BE461645EBC62B71AFB5106D02D6C5A75</t>
  </si>
  <si>
    <t>인력품의 3%</t>
  </si>
  <si>
    <t>레디믹스트콘크리트 인력운반 타설  무근구조물  M3  공통 6-1-1   ( 호표 26 )</t>
  </si>
  <si>
    <t>호표 26</t>
  </si>
  <si>
    <t>57A0715A220166A8E76DB67745172F577BF1546D216936C1629E41ED9DD3C23C8308</t>
  </si>
  <si>
    <t>57A0715A220166A8E76DB67745172F577BF1546D216936C1629E41ED9DD3C23C8267</t>
  </si>
  <si>
    <t>57A0715A220166A8E76DB67745172F56BEE15E6AD1655AC6625B148B36001</t>
  </si>
  <si>
    <t>굴삭기(무한궤도)  0.2㎥  HR  공통 8-3,4(0201)   ( 호표 27 )</t>
  </si>
  <si>
    <t>호표 27</t>
  </si>
  <si>
    <t>A</t>
  </si>
  <si>
    <t>공통 8-3,4(0201)</t>
  </si>
  <si>
    <t>대</t>
  </si>
  <si>
    <t>천원</t>
  </si>
  <si>
    <t>50B0715BE461645EBC62B71AFB5106D02D6C5A</t>
  </si>
  <si>
    <t>50B0715BE461645EBC62B71AFB5106D02D6C5A7550B0715BE461645EBC62B71AFB5106D02D6C5A</t>
  </si>
  <si>
    <t>경유</t>
  </si>
  <si>
    <t>경유, 저유황</t>
  </si>
  <si>
    <t>50A6515B7BD16017AD60E6D24BAB737D283244</t>
  </si>
  <si>
    <t>50B0715BE461645EBC62B71AFB5106D02D6C5A7550A6515B7BD16017AD60E6D24BAB737D283244</t>
  </si>
  <si>
    <t>주연료비의 21%</t>
  </si>
  <si>
    <t>50B0715BE461645EBC62B71AFB5106D02D6C5A7556BEE15E6AD1655AC6625B148B36001</t>
  </si>
  <si>
    <t>건설기계운전사</t>
  </si>
  <si>
    <t>577BF1546D216936C1629E41ED9DD3C23C86C8</t>
  </si>
  <si>
    <t>50B0715BE461645EBC62B71AFB5106D02D6C5A75577BF1546D216936C1629E41ED9DD3C23C86C8</t>
  </si>
  <si>
    <t>철근 현장가공  Type-Ⅰ(일반)  TON  공통 6-2-2   ( 호표 28 )</t>
  </si>
  <si>
    <t>공통 6-2-2</t>
  </si>
  <si>
    <t>철근공</t>
  </si>
  <si>
    <t>577BF1546D216936C1629E41ED9DD3C23C826D</t>
  </si>
  <si>
    <t>57833154DE8160BF2D692B29EC0D79577BF1546D216936C1629E41ED9DD3C23C826D</t>
  </si>
  <si>
    <t>57833154DE8160BF2D692B29EC0D79577BF1546D216936C1629E41ED9DD3C23C8267</t>
  </si>
  <si>
    <t>기계기구(철근 가공기 등) 손료</t>
  </si>
  <si>
    <t>인력품의 9%</t>
  </si>
  <si>
    <t>57833154DE8160BF2D692B29EC0D7956BEE15E6AD1655AC6625B148B35002</t>
  </si>
  <si>
    <t>철근 현장조립  Type-Ⅰ(일반)/소형구조물  TON  공통 6-2-3   ( 호표 29 )</t>
  </si>
  <si>
    <t>공통 6-2-3</t>
  </si>
  <si>
    <t>철선</t>
  </si>
  <si>
    <t>철선, 어닐링, ∮0.9mm</t>
  </si>
  <si>
    <t>508B3157E5D1622579623AD95DD7B2DB1732F3</t>
  </si>
  <si>
    <t>57833154DE8160BF2D69285467CACE508B3157E5D1622579623AD95DD7B2DB1732F3</t>
  </si>
  <si>
    <t>57833154DE8160BF2D69285467CACE577BF1546D216936C1629E41ED9DD3C23C826D</t>
  </si>
  <si>
    <t>57833154DE8160BF2D69285467CACE577BF1546D216936C1629E41ED9DD3C23C8267</t>
  </si>
  <si>
    <t>기계기구(철근 절단기 등) 손료</t>
  </si>
  <si>
    <t>57833154DE8160BF2D69285467CACE56BEE15E6AD1655AC6625B148B36001</t>
  </si>
  <si>
    <t>소형구조물 노임할증</t>
  </si>
  <si>
    <t>인력품의 50%</t>
  </si>
  <si>
    <t>57833154DE8160BF2D69285467CACE56BEE15E6AD1655AC6625B148B35002</t>
  </si>
  <si>
    <t>방습필름 설치  바닥  M2  건축 5-4-8   ( 호표 30 )</t>
  </si>
  <si>
    <t>내장공</t>
  </si>
  <si>
    <t>577BF1546D216936C1629E41ED9DD3C23C815E</t>
  </si>
  <si>
    <t>57A0C15224E169476761E84247B7C7577BF1546D216936C1629E41ED9DD3C23C815E</t>
  </si>
  <si>
    <t>57A0C15224E169476761E84247B7C7577BF1546D216936C1629E41ED9DD3C23C8267</t>
  </si>
  <si>
    <t>모르타르 배합(배합품 포함)  배합용적비 1:3, 시멘트, 모래 별도  M3  건축 9-1-1   ( 호표 31 )</t>
  </si>
  <si>
    <t>건축 9-1-1</t>
  </si>
  <si>
    <t>시멘트(별도)</t>
  </si>
  <si>
    <t>508B215597D16E3640630219969296C0896A5F</t>
  </si>
  <si>
    <t>57A041571AF16C72836C8B1D623923508B215597D16E3640630219969296C0896A5F</t>
  </si>
  <si>
    <t>(별도)</t>
  </si>
  <si>
    <t>50A6115DA21162A0AD65ACA2EE71E735AF2A5C</t>
  </si>
  <si>
    <t>57A041571AF16C72836C8B1D62392350A6115DA21162A0AD65ACA2EE71E735AF2A5C</t>
  </si>
  <si>
    <t>57A041571AF16C72836C8B1D623923577BF1546D216936C1629E41ED9DD3C23C8267</t>
  </si>
  <si>
    <t>모르타르비빔 - 돌붙임(바닥)  배합용적비 1:3, 시멘트, 모래 별도  M3  건축 9-1-1   ( 호표 32 )</t>
  </si>
  <si>
    <t>57A0E1571071684F206FBAC87033FB508B215597D16E3640630219969296C0896A5F</t>
  </si>
  <si>
    <t>57A0E1571071684F206FBAC87033FB50A6115DA21162A0AD65ACA2EE71E735AF2A5C</t>
  </si>
  <si>
    <t>걸레받이 설치  중밀도섬유판, H=75~120mm 기준  M  건축 5-3-5   ( 호표 33 )</t>
  </si>
  <si>
    <t>건축 5-3-5</t>
  </si>
  <si>
    <t>57A0C1527CA16074B7661DBB21C589577BF1546D216936C1629E41ED9DD3C23C815E</t>
  </si>
  <si>
    <t>57A0C1527CA16074B7661DBB21C589577BF1546D216936C1629E41ED9DD3C23C8267</t>
  </si>
  <si>
    <t>57A0C1527CA16074B7661DBB21C58956BEE15E6AD1655AC6625B148B36001</t>
  </si>
  <si>
    <t>친환경방염페인트칠  수성무광,방염도장3회,방염필증제품  M2     ( 호표 34 )</t>
  </si>
  <si>
    <t>방염페인트(파이어키퍼)</t>
  </si>
  <si>
    <t>수성,투명,무광,4L,1ℓ당4.2㎡(0.238/m2)</t>
  </si>
  <si>
    <t>508B3157DB016184396F5CA1896A892A359BAA</t>
  </si>
  <si>
    <t>57A0D150BB41612CCD60D6BDEEB1F2508B3157DB016184396F5CA1896A892A359BAA</t>
  </si>
  <si>
    <t>래커</t>
  </si>
  <si>
    <t>래커, KSM5300, 래커샌딩실러</t>
  </si>
  <si>
    <t>508B3157DB0161841E69A03DC11910ACB6F9F4</t>
  </si>
  <si>
    <t>57A0D150BB41612CCD60D6BDEEB1F2508B3157DB0161841E69A03DC11910ACB6F9F4</t>
  </si>
  <si>
    <t>시너</t>
  </si>
  <si>
    <t>시너, KSM6060, 3종</t>
  </si>
  <si>
    <t>508B3157DB016184EA61BD84F919226047A6A3</t>
  </si>
  <si>
    <t>57A0D150BB41612CCD60D6BDEEB1F2508B3157DB016184EA61BD84F919226047A6A3</t>
  </si>
  <si>
    <t>도장공</t>
  </si>
  <si>
    <t>577BF1546D216936C1629E41ED9DD3C23C80BE</t>
  </si>
  <si>
    <t>57A0D150BB41612CCD60D6BDEEB1F2577BF1546D216936C1629E41ED9DD3C23C80BE</t>
  </si>
  <si>
    <t>57A0D150BB41612CCD60D6BDEEB1F2577BF1546D216936C1629E41ED9DD3C23C8267</t>
  </si>
  <si>
    <t>공구손료 및 잡재료비</t>
  </si>
  <si>
    <t>57A0D150BB41612CCD60D6BDEEB1F256BEE15E6AD1655AC6625B148B36001</t>
  </si>
  <si>
    <t>마루귀틀 설치    M  건축 5-3-6   ( 호표 35 )</t>
  </si>
  <si>
    <t>건축 5-3-6</t>
  </si>
  <si>
    <t>57A0C152D5316B27C361F3972049D4577BF1546D216936C1629E41ED9DD3C23C815E</t>
  </si>
  <si>
    <t>57A0C152D5316B27C361F3972049D4577BF1546D216936C1629E41ED9DD3C23C8267</t>
  </si>
  <si>
    <t>57A0C152D5316B27C361F3972049D456BEE15E6AD1655AC6625B148B36001</t>
  </si>
  <si>
    <t>벽체틀 설치  자재 별도  M2  건축 4-2-1   ( 호표 36 )</t>
  </si>
  <si>
    <t>건축 4-2-1</t>
  </si>
  <si>
    <t>건축목공</t>
  </si>
  <si>
    <t>577BF1546D216936C1629E41ED9DD3C23C80B4</t>
  </si>
  <si>
    <t>57A0A15DAE216E08D3648012AB3F45577BF1546D216936C1629E41ED9DD3C23C80B4</t>
  </si>
  <si>
    <t>57A0A15DAE216E08D3648012AB3F45577BF1546D216936C1629E41ED9DD3C23C8267</t>
  </si>
  <si>
    <t>57A0A15DAE216E08D3648012AB3F4556BEE15E6AD1655AC6625B148B36001</t>
  </si>
  <si>
    <t>벽체합판 설치  합판 별도  M2  건축 4-2-3   ( 호표 37 )</t>
  </si>
  <si>
    <t>건축 4-2-3</t>
  </si>
  <si>
    <t>57A0C1525051611F9D668537964781577BF1546D216936C1629E41ED9DD3C23C80B4</t>
  </si>
  <si>
    <t>57A0C1525051611F9D668537964781577BF1546D216936C1629E41ED9DD3C23C8267</t>
  </si>
  <si>
    <t>57A0C1525051611F9D66853796478156BEE15E6AD1655AC6625B148B36001</t>
  </si>
  <si>
    <t>(하위)무늬강판 현장제작설치  무늬강판, 4.5mm, 녹막이1회,도장마감  M2     ( 호표 38 )</t>
  </si>
  <si>
    <t>무늬강판</t>
  </si>
  <si>
    <t>무늬강판, 4.5mm</t>
  </si>
  <si>
    <t>508B215597C16D9BE865E66FC6966361225897</t>
  </si>
  <si>
    <t>57A0915FF5C16107A069B45122E769508B215597C16D9BE865E66FC6966361225897</t>
  </si>
  <si>
    <t>잡철물 제작 및 설치</t>
  </si>
  <si>
    <t>현장제작 설치, 일반철재</t>
  </si>
  <si>
    <t>호표 40</t>
  </si>
  <si>
    <t>57A0915FF5A1663A536124FC9E7872</t>
  </si>
  <si>
    <t>57A0915FF5C16107A069B45122E76957A0915FF5A1663A536124FC9E7872</t>
  </si>
  <si>
    <t>57A0915FF5C16107A069B45122E76950A6115DA291660C8660A259A94DA144FEADA5</t>
  </si>
  <si>
    <t>녹막이페인트 붓칠</t>
  </si>
  <si>
    <t>철재면, 1회 2종</t>
  </si>
  <si>
    <t>호표 41</t>
  </si>
  <si>
    <t>57A0D150C5B169AC7C6FEBE8B9EB2B</t>
  </si>
  <si>
    <t>57A0915FF5C16107A069B45122E76957A0D150C5B169AC7C6FEBE8B9EB2B</t>
  </si>
  <si>
    <t>유성페인트 붓칠</t>
  </si>
  <si>
    <t>철재면, 2회 1급</t>
  </si>
  <si>
    <t>호표 42</t>
  </si>
  <si>
    <t>57A0D150F2E1653E6B6C2E62738380</t>
  </si>
  <si>
    <t>57A0915FF5C16107A069B45122E76957A0D150F2E1653E6B6C2E62738380</t>
  </si>
  <si>
    <t>(하위)각형강관 규격철물설치  아연도각관 ㅁ50*50*1.6t  M     ( 호표 39 )</t>
  </si>
  <si>
    <t>아연도각관</t>
  </si>
  <si>
    <t>50*50*t1.6mm, 2.380kg/m</t>
  </si>
  <si>
    <t>50FE215CF0A163351F61F9BD46570FC424496B</t>
  </si>
  <si>
    <t>57A0915FF5C16107A06A58059E2CED50FE215CF0A163351F61F9BD46570FC424496B</t>
  </si>
  <si>
    <t>규격철물 설치, 경량철재</t>
  </si>
  <si>
    <t>호표 43</t>
  </si>
  <si>
    <t>57A0915FF5A1663A5362CCCFF8F4E3</t>
  </si>
  <si>
    <t>57A0915FF5C16107A06A58059E2CED57A0915FF5A1663A5362CCCFF8F4E3</t>
  </si>
  <si>
    <t>57A0915FF5C16107A06A58059E2CED50A6115DA291660C8660A259A94DA144FEADA5</t>
  </si>
  <si>
    <t>잡철물 제작 및 설치  현장제작 설치, 일반철재  kg  건축 8-3-1   ( 호표 40 )</t>
  </si>
  <si>
    <t>건축 8-3-1</t>
  </si>
  <si>
    <t>철공</t>
  </si>
  <si>
    <t>577BF1546D216936C1629E41ED9DD3C23C826C</t>
  </si>
  <si>
    <t>57A0915FF5A1663A536124FC9E7872577BF1546D216936C1629E41ED9DD3C23C826C</t>
  </si>
  <si>
    <t>용접공</t>
  </si>
  <si>
    <t>577BF1546D216936C1629E41ED9DD3C23C8309</t>
  </si>
  <si>
    <t>57A0915FF5A1663A536124FC9E7872577BF1546D216936C1629E41ED9DD3C23C8309</t>
  </si>
  <si>
    <t>특별인부</t>
  </si>
  <si>
    <t>577BF1546D216936C1629E41ED9DD3C23C8266</t>
  </si>
  <si>
    <t>57A0915FF5A1663A536124FC9E7872577BF1546D216936C1629E41ED9DD3C23C8266</t>
  </si>
  <si>
    <t>57A0915FF5A1663A536124FC9E7872577BF1546D216936C1629E41ED9DD3C23C8267</t>
  </si>
  <si>
    <t>인력품의 5%</t>
  </si>
  <si>
    <t>57A0915FF5A1663A536124FC9E787256BEE15E6AD1655AC6625B148B36001</t>
  </si>
  <si>
    <t>57A0915FF5A1663A536124FC9E787256BEE15E6AD1655AC6625B148B35002</t>
  </si>
  <si>
    <t>녹막이페인트 붓칠  철재면, 1회 2종  M2  건축 11-2-6   ( 호표 41 )</t>
  </si>
  <si>
    <t>건축 11-2-6</t>
  </si>
  <si>
    <t>녹막이 페인트칠 재료비(20년 품셈기준)</t>
  </si>
  <si>
    <t>철재면, 1회, 1종</t>
  </si>
  <si>
    <t>호표 44</t>
  </si>
  <si>
    <t>57A0D150C5B169AC7C6EC3384F1981</t>
  </si>
  <si>
    <t>57A0D150C5B169AC7C6FEBE8B9EB2B57A0D150C5B169AC7C6EC3384F1981</t>
  </si>
  <si>
    <t>녹막이 페인트칠</t>
  </si>
  <si>
    <t>철재면 1회 노무비</t>
  </si>
  <si>
    <t>호표 45</t>
  </si>
  <si>
    <t>57A0D150C5B169AC7C6EC211A41196</t>
  </si>
  <si>
    <t>57A0D150C5B169AC7C6FEBE8B9EB2B57A0D150C5B169AC7C6EC211A41196</t>
  </si>
  <si>
    <t>유성페인트 붓칠  철재면, 2회 1급  M2  건축 11-2-4   ( 호표 42 )</t>
  </si>
  <si>
    <t>건축 11-2-4</t>
  </si>
  <si>
    <t>유성페인트 붓칠 재료비(20년 품셈기준)</t>
  </si>
  <si>
    <t>철재면, 2회, 1급</t>
  </si>
  <si>
    <t>호표 46</t>
  </si>
  <si>
    <t>57A0D150F2E1653E6B6C2E66ECFCF2</t>
  </si>
  <si>
    <t>57A0D150F2E1653E6B6C2E6273838057A0D150F2E1653E6B6C2E66ECFCF2</t>
  </si>
  <si>
    <t>철재면 2회 노무비</t>
  </si>
  <si>
    <t>호표 47</t>
  </si>
  <si>
    <t>57A0D150F2E1653E6B6C2E66EEA8A1</t>
  </si>
  <si>
    <t>57A0D150F2E1653E6B6C2E6273838057A0D150F2E1653E6B6C2E66EEA8A1</t>
  </si>
  <si>
    <t>잡철물 제작 및 설치  규격철물 설치, 경량철재  kg  건축 8-3-1   ( 호표 43 )</t>
  </si>
  <si>
    <t>57A0915FF5A1663A5362CCCFF8F4E3577BF1546D216936C1629E41ED9DD3C23C826C</t>
  </si>
  <si>
    <t>57A0915FF5A1663A5362CCCFF8F4E3577BF1546D216936C1629E41ED9DD3C23C8309</t>
  </si>
  <si>
    <t>57A0915FF5A1663A5362CCCFF8F4E3577BF1546D216936C1629E41ED9DD3C23C8266</t>
  </si>
  <si>
    <t>57A0915FF5A1663A5362CCCFF8F4E3577BF1546D216936C1629E41ED9DD3C23C8267</t>
  </si>
  <si>
    <t>인력품의 4%</t>
  </si>
  <si>
    <t>57A0915FF5A1663A5362CCCFF8F4E356BEE15E6AD1655AC6625B148B36001</t>
  </si>
  <si>
    <t>57A0915FF5A1663A5362CCCFF8F4E356BEE15E6AD1655AC6625B148B35002</t>
  </si>
  <si>
    <t>녹막이 페인트칠 재료비(20년 품셈기준)  철재면, 1회, 1종  M2     ( 호표 44 )</t>
  </si>
  <si>
    <t>방청페인트</t>
  </si>
  <si>
    <t>방청페인트, KSM6030-1종1류, 광명단페인트</t>
  </si>
  <si>
    <t>508B3157DB016184396F5619A7C97B0753483C</t>
  </si>
  <si>
    <t>57A0D150C5B169AC7C6EC3384F1981508B3157DB016184396F5619A7C97B0753483C</t>
  </si>
  <si>
    <t>시너, KSM6060, 1종</t>
  </si>
  <si>
    <t>508B3157DB016184EA61BD84F919226167095D</t>
  </si>
  <si>
    <t>57A0D150C5B169AC7C6EC3384F1981508B3157DB016184EA61BD84F919226167095D</t>
  </si>
  <si>
    <t>주재료비의 3%</t>
  </si>
  <si>
    <t>57A0D150C5B169AC7C6EC3384F198156BEE15E6AD1655AC6625B148B36001</t>
  </si>
  <si>
    <t>녹막이 페인트칠  철재면 1회 노무비  M2  건축 11-2-6   ( 호표 45 )</t>
  </si>
  <si>
    <t>57A0D150C5B169AC7C6EC211A41196577BF1546D216936C1629E41ED9DD3C23C80BE</t>
  </si>
  <si>
    <t>57A0D150C5B169AC7C6EC211A41196577BF1546D216936C1629E41ED9DD3C23C8267</t>
  </si>
  <si>
    <t>57A0D150C5B169AC7C6EC211A4119656BEE15E6AD1655AC6625B148B36001</t>
  </si>
  <si>
    <t>유성페인트 붓칠 재료비(20년 품셈기준)  철재면, 2회, 1급  M2     ( 호표 46 )</t>
  </si>
  <si>
    <t>조합페인트</t>
  </si>
  <si>
    <t>조합페인트, KSM6020-1종1급, 백색</t>
  </si>
  <si>
    <t>508B3157DB016184396F52A2350E657DD4935D</t>
  </si>
  <si>
    <t>57A0D150F2E1653E6B6C2E66ECFCF2508B3157DB016184396F52A2350E657DD4935D</t>
  </si>
  <si>
    <t>57A0D150F2E1653E6B6C2E66ECFCF2508B3157DB016184EA61BD84F919226167095D</t>
  </si>
  <si>
    <t>주재료비의 4%</t>
  </si>
  <si>
    <t>57A0D150F2E1653E6B6C2E66ECFCF256BEE15E6AD1655AC6625B148B36001</t>
  </si>
  <si>
    <t>유성페인트 붓칠  철재면 2회 노무비  M2  건축 11-2-4   ( 호표 47 )</t>
  </si>
  <si>
    <t>57A0D150F2E1653E6B6C2E66EEA8A1577BF1546D216936C1629E41ED9DD3C23C80BE</t>
  </si>
  <si>
    <t>57A0D150F2E1653E6B6C2E66EEA8A1577BF1546D216936C1629E41ED9DD3C23C8267</t>
  </si>
  <si>
    <t>57A0D150F2E1653E6B6C2E66EEA8A156BEE15E6AD1655AC6625B148B36001</t>
  </si>
  <si>
    <t>(하위)압연강판 현장제작설치  일반구조용압연강판, 1.6mm, 녹막이1회  M2     ( 호표 48 )</t>
  </si>
  <si>
    <t>일반구조용압연강판</t>
  </si>
  <si>
    <t>일반구조용압연강판, 1.6mm</t>
  </si>
  <si>
    <t>508B215597C16D9BE865E66FC69663600767AE</t>
  </si>
  <si>
    <t>57A0915FF5C16107A06B62CDA3B15F508B215597C16D9BE865E66FC69663600767AE</t>
  </si>
  <si>
    <t>57A0915FF5C16107A06B62CDA3B15F57A0915FF5A1663A536124FC9E7872</t>
  </si>
  <si>
    <t>57A0915FF5C16107A06B62CDA3B15F50A6115DA291660C8660A259A94DA144FEADA5</t>
  </si>
  <si>
    <t>57A0915FF5C16107A06B62CDA3B15F57A0D150C5B169AC7C6FEBE8B9EB2B</t>
  </si>
  <si>
    <t>(하위)스텐강판 현장제작설치  1.5T, STS304 2B  M2     ( 호표 49 )</t>
  </si>
  <si>
    <t>스테인리스강판</t>
  </si>
  <si>
    <t>스테인리스강판, STS304, 1.5mm</t>
  </si>
  <si>
    <t>508B215597C16D9BE865E77638CEEC7C5B1972</t>
  </si>
  <si>
    <t>57A0915FF5D163704B65607A9CB242508B215597C16D9BE865E77638CEEC7C5B1972</t>
  </si>
  <si>
    <t>57A0915FF5D163704B65607A9CB24257A0915FF5A1663A536124FC9E7872</t>
  </si>
  <si>
    <t>철강설, 스텐레스, 작업설부산물</t>
  </si>
  <si>
    <t>50A6115DA291660C8660A259A94DA144FEAC81</t>
  </si>
  <si>
    <t>57A0915FF5D163704B65607A9CB24250A6115DA291660C8660A259A94DA144FEAC81</t>
  </si>
  <si>
    <t>소형브레이커(전기식)  1.5kw  HR  공통 8-3(5220)   ( 호표 50 )</t>
  </si>
  <si>
    <t>공통 8-3(5220)</t>
  </si>
  <si>
    <t>50B0715BE4616406566FE2FA46C66FC8614AE5</t>
  </si>
  <si>
    <t>50B0715BE4616406566FE2FA46C66FC8614AE5CC50B0715BE4616406566FE2FA46C66FC8614AE5</t>
  </si>
  <si>
    <t>마루틀 설치  시공비  M2  건축 4-1-2   ( 호표 51 )</t>
  </si>
  <si>
    <t>호표 51</t>
  </si>
  <si>
    <t>건축 4-1-2</t>
  </si>
  <si>
    <t>57A0A15D9D8163A4F263DD5CFDAA5D577BF1546D216936C1629E41ED9DD3C23C80B4</t>
  </si>
  <si>
    <t>57A0A15D9D8163A4F263DD5CFDAA5D577BF1546D216936C1629E41ED9DD3C23C8267</t>
  </si>
  <si>
    <t>57A0A15D9D8163A4F263DD5CFDAA5D56BEE15E6AD1655AC6625B148B36001</t>
  </si>
  <si>
    <t>마루널 설치  마루바탕 깔기 포함  M2  건축 4-1-3,4   ( 호표 52 )</t>
  </si>
  <si>
    <t>호표 52</t>
  </si>
  <si>
    <t>건축 4-1-3,4</t>
  </si>
  <si>
    <t>마루바탕 설치</t>
  </si>
  <si>
    <t>합판 깔기 기준</t>
  </si>
  <si>
    <t>호표 53</t>
  </si>
  <si>
    <t>57A0A15D9D8163A4F2611010B2639B</t>
  </si>
  <si>
    <t>57A0A15D9DF166A25F6F4FCF5DBFE357A0A15D9D8163A4F2611010B2639B</t>
  </si>
  <si>
    <t>마루널 t22*w60mm 기준</t>
  </si>
  <si>
    <t>호표 54</t>
  </si>
  <si>
    <t>57A0A15D9DF166A25F6EA84595D4AF</t>
  </si>
  <si>
    <t>57A0A15D9DF166A25F6F4FCF5DBFE357A0A15D9DF166A25F6EA84595D4AF</t>
  </si>
  <si>
    <t>마루바탕 설치  합판 깔기 기준  M2  건축 4-1-3   ( 호표 53 )</t>
  </si>
  <si>
    <t>건축 4-1-3</t>
  </si>
  <si>
    <t>57A0A15D9D8163A4F2611010B2639B577BF1546D216936C1629E41ED9DD3C23C80B4</t>
  </si>
  <si>
    <t>57A0A15D9D8163A4F2611010B2639B577BF1546D216936C1629E41ED9DD3C23C8267</t>
  </si>
  <si>
    <t>57A0A15D9D8163A4F2611010B2639B56BEE15E6AD1655AC6625B148B36001</t>
  </si>
  <si>
    <t>마루널 설치  마루널 t22*w60mm 기준  M2  건축 4-1-4   ( 호표 54 )</t>
  </si>
  <si>
    <t>건축 4-1-4</t>
  </si>
  <si>
    <t>57A0A15D9DF166A25F6EA84595D4AF577BF1546D216936C1629E41ED9DD3C23C80B4</t>
  </si>
  <si>
    <t>57A0A15D9DF166A25F6EA84595D4AF577BF1546D216936C1629E41ED9DD3C23C8267</t>
  </si>
  <si>
    <t>57A0A15D9DF166A25F6EA84595D4AF56BEE15E6AD1655AC6625B148B36001</t>
  </si>
  <si>
    <t>커터(콘크리트 및 아스팔트용)  320∼400mm  HR  공통 8-3,4(4430)   ( 호표 55 )</t>
  </si>
  <si>
    <t>공통 8-3,4(4430)</t>
  </si>
  <si>
    <t>50B0715BE4616410A269AA54C83123BC6147A6</t>
  </si>
  <si>
    <t>50B0715BE4616410A269AA54C83123BC6147A6A350B0715BE4616410A269AA54C83123BC6147A6</t>
  </si>
  <si>
    <t>공업용휘발유</t>
  </si>
  <si>
    <t>공업용휘발유, 무연</t>
  </si>
  <si>
    <t>50A6515B7BD16017AD60E5C885711E31E43AD0</t>
  </si>
  <si>
    <t>50B0715BE4616410A269AA54C83123BC6147A6A350A6515B7BD16017AD60E5C885711E31E43AD0</t>
  </si>
  <si>
    <t>주연료비의 20%</t>
  </si>
  <si>
    <t>50B0715BE4616410A269AA54C83123BC6147A6A356BEE15E6AD1655AC6625B148B36001</t>
  </si>
  <si>
    <t>일반기계운전사</t>
  </si>
  <si>
    <t>577BF1546D216936C1629E41ED9DD3C23C87E6</t>
  </si>
  <si>
    <t>50B0715BE4616410A269AA54C83123BC6147A6A3577BF1546D216936C1629E41ED9DD3C23C87E6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</si>
  <si>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</si>
  <si>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</si>
  <si>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</si>
  <si>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</si>
  <si>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</si>
  <si>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</si>
  <si>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</si>
  <si>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</si>
  <si>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</si>
  <si>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</si>
  <si>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</si>
  <si>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</si>
  <si>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</si>
  <si>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</si>
  <si>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</si>
  <si>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</si>
  <si>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</si>
  <si>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</si>
  <si>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</si>
  <si>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</si>
  <si>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</si>
  <si>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</si>
  <si>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</si>
  <si>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</si>
  <si>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</si>
  <si>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</si>
  <si>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</si>
  <si>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</si>
  <si>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</si>
  <si>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</si>
  <si>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</si>
  <si>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</si>
  <si>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</si>
  <si>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</si>
  <si>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</si>
  <si>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</si>
  <si>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</si>
  <si>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</si>
  <si>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</si>
  <si>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</si>
  <si>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</si>
  <si>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</si>
  <si>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</si>
  <si>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</si>
  <si>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</si>
  <si>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</si>
  <si>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</si>
  <si>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</si>
  <si>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</si>
  <si>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</si>
  <si>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</si>
  <si>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</si>
  <si>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</si>
  <si>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</si>
  <si>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</si>
  <si>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</si>
  <si>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</si>
  <si>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</si>
  <si>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</si>
  <si>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</si>
  <si>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C</t>
  </si>
  <si>
    <t>자재 49</t>
  </si>
  <si>
    <t>대전시교육청단가</t>
  </si>
  <si>
    <t>자재 50</t>
  </si>
  <si>
    <t>자재 51</t>
  </si>
  <si>
    <t>자재 52</t>
  </si>
  <si>
    <t>2</t>
  </si>
  <si>
    <t>자재 53</t>
  </si>
  <si>
    <t>자재 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</si>
  <si>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</si>
  <si>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</si>
  <si>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</si>
  <si>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</si>
  <si>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</si>
  <si>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</si>
  <si>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</si>
  <si>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</si>
  <si>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</si>
  <si>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</si>
  <si>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</si>
  <si>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</si>
  <si>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</si>
  <si>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</si>
  <si>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</si>
  <si>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</si>
  <si>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</si>
  <si>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</si>
  <si>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</si>
  <si>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</si>
  <si>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</si>
  <si>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</si>
  <si>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</si>
  <si>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</si>
  <si>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</si>
  <si>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</si>
  <si>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</si>
  <si>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</si>
  <si>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</si>
  <si>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</si>
  <si>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</si>
  <si>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</si>
  <si>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</si>
  <si>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</si>
  <si>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</si>
  <si>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</si>
  <si>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</si>
  <si>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</si>
  <si>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경              비</t>
  </si>
  <si>
    <t>C4</t>
  </si>
  <si>
    <t>산  재  보  험  료</t>
  </si>
  <si>
    <t>노무비 * 3.7%</t>
  </si>
  <si>
    <t>모든건설공사</t>
  </si>
  <si>
    <t>C5</t>
  </si>
  <si>
    <t>고  용  보  험  료</t>
  </si>
  <si>
    <t>노무비 * 1.01%</t>
  </si>
  <si>
    <t>C6</t>
  </si>
  <si>
    <t>국민  건강  보험료</t>
  </si>
  <si>
    <t>공사기간1개월(30일)미만</t>
  </si>
  <si>
    <t>CB</t>
  </si>
  <si>
    <t>노인장기요양보험료</t>
  </si>
  <si>
    <t>C7</t>
  </si>
  <si>
    <t>국민  연금  보험료</t>
  </si>
  <si>
    <t>CA</t>
  </si>
  <si>
    <t>산업안전보건관리비</t>
  </si>
  <si>
    <t>(재료비+직노)*2.93%</t>
  </si>
  <si>
    <t>총공사금액2천만원이상</t>
  </si>
  <si>
    <t>CH</t>
  </si>
  <si>
    <t>환  경  보  전  비</t>
  </si>
  <si>
    <t>(재료비+직노+경비) * 0.3%</t>
  </si>
  <si>
    <t>CG</t>
  </si>
  <si>
    <t>기   타    경   비</t>
  </si>
  <si>
    <t>(재료비+노무비) * 5.8%</t>
  </si>
  <si>
    <t>CL</t>
  </si>
  <si>
    <t>건설기계대여금지급보증서발급수수료</t>
  </si>
  <si>
    <t>(재료비+직노+경비) * 0.32%</t>
  </si>
  <si>
    <t>시설물유지관리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</si>
  <si>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</si>
  <si>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</si>
  <si>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</si>
  <si>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</si>
  <si>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</si>
  <si>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</si>
  <si>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</si>
  <si>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</si>
  <si>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</si>
  <si>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D4</t>
  </si>
  <si>
    <t>철거고재(공제)</t>
  </si>
  <si>
    <t>D5</t>
  </si>
  <si>
    <t>건 설 폐 기 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</si>
  <si>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</si>
  <si>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</si>
  <si>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</si>
  <si>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</si>
  <si>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</si>
  <si>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</si>
  <si>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</si>
  <si>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</si>
  <si>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</si>
  <si>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대덕구청 청렴관 장애인편의시설 개선공사</t>
    <phoneticPr fontId="1" type="noConversion"/>
  </si>
  <si>
    <t>[ 대덕구청 청렴관 장애인편의시설 개선공사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</si>
</sst>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\(&quot;₩&quot;\ #,###,###,###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vertical="center" wrapText="1"/>
    </xf>
    <xf numFmtId="0" fontId="3" fillId="2" borderId="1" xfId="0" quotePrefix="1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181" fontId="8" fillId="0" borderId="0" xfId="0" applyNumberFormat="1" applyFont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vertical="center" wrapText="1"/>
    </xf>
    <xf numFmtId="0" fontId="3" fillId="2" borderId="1" xfId="0" quotePrefix="1" applyFont="1" applyFill="1" applyBorder="1" applyAlignment="1">
      <alignment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Alignment="1">
      <alignment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5" width="40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870</v>
      </c>
      <c r="C1" s="31"/>
      <c r="D1" s="31"/>
      <c r="E1" s="31"/>
      <c r="F1" s="31"/>
      <c r="G1" s="31"/>
    </row>
    <row r="2" spans="1:7" ht="21.95" customHeight="1" x14ac:dyDescent="0.3">
      <c r="B2" s="32" t="s">
        <v>944</v>
      </c>
      <c r="C2" s="32"/>
      <c r="D2" s="32"/>
      <c r="E2" s="32"/>
      <c r="F2" s="24" t="str">
        <f>"금액 : "&amp;NUMBERSTRING(E30,1)&amp;"원"</f>
        <v>금액 : 영원</v>
      </c>
      <c r="G2" s="25">
        <f>E30</f>
        <v>0</v>
      </c>
    </row>
    <row r="3" spans="1:7" ht="21.95" customHeight="1" x14ac:dyDescent="0.3">
      <c r="B3" s="30" t="s">
        <v>871</v>
      </c>
      <c r="C3" s="30"/>
      <c r="D3" s="30"/>
      <c r="E3" s="21" t="s">
        <v>872</v>
      </c>
      <c r="F3" s="21" t="s">
        <v>873</v>
      </c>
      <c r="G3" s="21" t="s">
        <v>243</v>
      </c>
    </row>
    <row r="4" spans="1:7" ht="21.95" customHeight="1" x14ac:dyDescent="0.3">
      <c r="A4" s="1" t="s">
        <v>878</v>
      </c>
      <c r="B4" s="33" t="s">
        <v>874</v>
      </c>
      <c r="C4" s="33" t="s">
        <v>875</v>
      </c>
      <c r="D4" s="18" t="s">
        <v>879</v>
      </c>
      <c r="E4" s="19">
        <f>TRUNC(공종별집계표!F5, 0)</f>
        <v>0</v>
      </c>
      <c r="F4" s="12" t="s">
        <v>51</v>
      </c>
      <c r="G4" s="12" t="s">
        <v>51</v>
      </c>
    </row>
    <row r="5" spans="1:7" ht="21.95" customHeight="1" x14ac:dyDescent="0.3">
      <c r="A5" s="1" t="s">
        <v>880</v>
      </c>
      <c r="B5" s="33"/>
      <c r="C5" s="33"/>
      <c r="D5" s="18" t="s">
        <v>881</v>
      </c>
      <c r="E5" s="19">
        <v>0</v>
      </c>
      <c r="F5" s="12" t="s">
        <v>51</v>
      </c>
      <c r="G5" s="12" t="s">
        <v>51</v>
      </c>
    </row>
    <row r="6" spans="1:7" ht="21.95" customHeight="1" x14ac:dyDescent="0.3">
      <c r="A6" s="1" t="s">
        <v>882</v>
      </c>
      <c r="B6" s="33"/>
      <c r="C6" s="33"/>
      <c r="D6" s="18" t="s">
        <v>883</v>
      </c>
      <c r="E6" s="19">
        <v>0</v>
      </c>
      <c r="F6" s="12" t="s">
        <v>51</v>
      </c>
      <c r="G6" s="12" t="s">
        <v>51</v>
      </c>
    </row>
    <row r="7" spans="1:7" ht="21.95" customHeight="1" x14ac:dyDescent="0.3">
      <c r="A7" s="1" t="s">
        <v>884</v>
      </c>
      <c r="B7" s="33"/>
      <c r="C7" s="33"/>
      <c r="D7" s="18" t="s">
        <v>885</v>
      </c>
      <c r="E7" s="19">
        <f>TRUNC(E4+E5-E6, 0)</f>
        <v>0</v>
      </c>
      <c r="F7" s="12" t="s">
        <v>51</v>
      </c>
      <c r="G7" s="12" t="s">
        <v>51</v>
      </c>
    </row>
    <row r="8" spans="1:7" ht="21.95" customHeight="1" x14ac:dyDescent="0.3">
      <c r="A8" s="1" t="s">
        <v>886</v>
      </c>
      <c r="B8" s="33"/>
      <c r="C8" s="33" t="s">
        <v>876</v>
      </c>
      <c r="D8" s="18" t="s">
        <v>887</v>
      </c>
      <c r="E8" s="19">
        <f>TRUNC(공종별집계표!H5, 0)</f>
        <v>0</v>
      </c>
      <c r="F8" s="12" t="s">
        <v>51</v>
      </c>
      <c r="G8" s="12" t="s">
        <v>51</v>
      </c>
    </row>
    <row r="9" spans="1:7" ht="21.95" customHeight="1" x14ac:dyDescent="0.3">
      <c r="A9" s="1" t="s">
        <v>888</v>
      </c>
      <c r="B9" s="33"/>
      <c r="C9" s="33"/>
      <c r="D9" s="18" t="s">
        <v>889</v>
      </c>
      <c r="E9" s="19">
        <f>TRUNC(E8*0.13, 0)</f>
        <v>0</v>
      </c>
      <c r="F9" s="12" t="s">
        <v>890</v>
      </c>
      <c r="G9" s="12" t="s">
        <v>51</v>
      </c>
    </row>
    <row r="10" spans="1:7" ht="21.95" customHeight="1" x14ac:dyDescent="0.3">
      <c r="A10" s="1" t="s">
        <v>891</v>
      </c>
      <c r="B10" s="33"/>
      <c r="C10" s="33"/>
      <c r="D10" s="18" t="s">
        <v>885</v>
      </c>
      <c r="E10" s="19">
        <f>TRUNC(E8+E9, 0)</f>
        <v>0</v>
      </c>
      <c r="F10" s="12" t="s">
        <v>51</v>
      </c>
      <c r="G10" s="12" t="s">
        <v>51</v>
      </c>
    </row>
    <row r="11" spans="1:7" ht="21.95" customHeight="1" x14ac:dyDescent="0.3">
      <c r="A11" s="1" t="s">
        <v>892</v>
      </c>
      <c r="B11" s="33"/>
      <c r="C11" s="33" t="s">
        <v>877</v>
      </c>
      <c r="D11" s="18" t="s">
        <v>893</v>
      </c>
      <c r="E11" s="19">
        <f>TRUNC(공종별집계표!J5, 0)</f>
        <v>0</v>
      </c>
      <c r="F11" s="12" t="s">
        <v>51</v>
      </c>
      <c r="G11" s="12" t="s">
        <v>51</v>
      </c>
    </row>
    <row r="12" spans="1:7" ht="21.95" customHeight="1" x14ac:dyDescent="0.3">
      <c r="A12" s="1" t="s">
        <v>894</v>
      </c>
      <c r="B12" s="33"/>
      <c r="C12" s="33"/>
      <c r="D12" s="18" t="s">
        <v>895</v>
      </c>
      <c r="E12" s="19">
        <f>TRUNC(E10*0.037, 0)</f>
        <v>0</v>
      </c>
      <c r="F12" s="12" t="s">
        <v>896</v>
      </c>
      <c r="G12" s="12" t="s">
        <v>897</v>
      </c>
    </row>
    <row r="13" spans="1:7" ht="21.95" customHeight="1" x14ac:dyDescent="0.3">
      <c r="A13" s="1" t="s">
        <v>898</v>
      </c>
      <c r="B13" s="33"/>
      <c r="C13" s="33"/>
      <c r="D13" s="18" t="s">
        <v>899</v>
      </c>
      <c r="E13" s="19">
        <f>TRUNC(E10*0.0101, 0)</f>
        <v>0</v>
      </c>
      <c r="F13" s="12" t="s">
        <v>900</v>
      </c>
      <c r="G13" s="12" t="s">
        <v>897</v>
      </c>
    </row>
    <row r="14" spans="1:7" ht="21.95" customHeight="1" x14ac:dyDescent="0.3">
      <c r="A14" s="1" t="s">
        <v>901</v>
      </c>
      <c r="B14" s="33"/>
      <c r="C14" s="33"/>
      <c r="D14" s="18" t="s">
        <v>902</v>
      </c>
      <c r="E14" s="19">
        <f>TRUNC(E8*0, 0)</f>
        <v>0</v>
      </c>
      <c r="F14" s="12" t="s">
        <v>51</v>
      </c>
      <c r="G14" s="12" t="s">
        <v>903</v>
      </c>
    </row>
    <row r="15" spans="1:7" ht="21.95" customHeight="1" x14ac:dyDescent="0.3">
      <c r="A15" s="1" t="s">
        <v>904</v>
      </c>
      <c r="B15" s="33"/>
      <c r="C15" s="33"/>
      <c r="D15" s="18" t="s">
        <v>905</v>
      </c>
      <c r="E15" s="19">
        <f>TRUNC(E14*0, 0)</f>
        <v>0</v>
      </c>
      <c r="F15" s="12" t="s">
        <v>51</v>
      </c>
      <c r="G15" s="12" t="s">
        <v>903</v>
      </c>
    </row>
    <row r="16" spans="1:7" ht="21.95" customHeight="1" x14ac:dyDescent="0.3">
      <c r="A16" s="1" t="s">
        <v>906</v>
      </c>
      <c r="B16" s="33"/>
      <c r="C16" s="33"/>
      <c r="D16" s="18" t="s">
        <v>907</v>
      </c>
      <c r="E16" s="19">
        <f>TRUNC(E8*0, 0)</f>
        <v>0</v>
      </c>
      <c r="F16" s="12" t="s">
        <v>51</v>
      </c>
      <c r="G16" s="12" t="s">
        <v>903</v>
      </c>
    </row>
    <row r="17" spans="1:7" ht="21.95" customHeight="1" x14ac:dyDescent="0.3">
      <c r="A17" s="1" t="s">
        <v>908</v>
      </c>
      <c r="B17" s="33"/>
      <c r="C17" s="33"/>
      <c r="D17" s="18" t="s">
        <v>909</v>
      </c>
      <c r="E17" s="19">
        <f>TRUNC((E7+E8)*0.0293, 0)</f>
        <v>0</v>
      </c>
      <c r="F17" s="12" t="s">
        <v>910</v>
      </c>
      <c r="G17" s="12" t="s">
        <v>911</v>
      </c>
    </row>
    <row r="18" spans="1:7" ht="21.95" customHeight="1" x14ac:dyDescent="0.3">
      <c r="A18" s="1" t="s">
        <v>912</v>
      </c>
      <c r="B18" s="33"/>
      <c r="C18" s="33"/>
      <c r="D18" s="18" t="s">
        <v>913</v>
      </c>
      <c r="E18" s="19">
        <f>TRUNC((E7+E8+E11)*0.003, 0)</f>
        <v>0</v>
      </c>
      <c r="F18" s="12" t="s">
        <v>914</v>
      </c>
      <c r="G18" s="12" t="s">
        <v>51</v>
      </c>
    </row>
    <row r="19" spans="1:7" ht="21.95" customHeight="1" x14ac:dyDescent="0.3">
      <c r="A19" s="1" t="s">
        <v>915</v>
      </c>
      <c r="B19" s="33"/>
      <c r="C19" s="33"/>
      <c r="D19" s="18" t="s">
        <v>916</v>
      </c>
      <c r="E19" s="19">
        <f>TRUNC((E7+E10)*0.058, 0)</f>
        <v>0</v>
      </c>
      <c r="F19" s="12" t="s">
        <v>917</v>
      </c>
      <c r="G19" s="12" t="s">
        <v>51</v>
      </c>
    </row>
    <row r="20" spans="1:7" ht="21.95" customHeight="1" x14ac:dyDescent="0.3">
      <c r="A20" s="1" t="s">
        <v>918</v>
      </c>
      <c r="B20" s="33"/>
      <c r="C20" s="33"/>
      <c r="D20" s="18" t="s">
        <v>919</v>
      </c>
      <c r="E20" s="19">
        <f>TRUNC((E7+E8+E11)*0.0032, 0)</f>
        <v>0</v>
      </c>
      <c r="F20" s="12" t="s">
        <v>920</v>
      </c>
      <c r="G20" s="12" t="s">
        <v>921</v>
      </c>
    </row>
    <row r="21" spans="1:7" ht="21.95" customHeight="1" x14ac:dyDescent="0.3">
      <c r="A21" s="1" t="s">
        <v>922</v>
      </c>
      <c r="B21" s="33"/>
      <c r="C21" s="33"/>
      <c r="D21" s="18" t="s">
        <v>885</v>
      </c>
      <c r="E21" s="19">
        <f>TRUNC(E11+E12+E13+E14+E15+E16+E17+E18+E19+E20, 0)</f>
        <v>0</v>
      </c>
      <c r="F21" s="12" t="s">
        <v>51</v>
      </c>
      <c r="G21" s="12" t="s">
        <v>51</v>
      </c>
    </row>
    <row r="22" spans="1:7" ht="21.95" customHeight="1" x14ac:dyDescent="0.3">
      <c r="A22" s="1" t="s">
        <v>923</v>
      </c>
      <c r="B22" s="26" t="s">
        <v>924</v>
      </c>
      <c r="C22" s="26"/>
      <c r="D22" s="27"/>
      <c r="E22" s="19">
        <f>TRUNC(E7+E10+E21, 0)</f>
        <v>0</v>
      </c>
      <c r="F22" s="12" t="s">
        <v>51</v>
      </c>
      <c r="G22" s="12" t="s">
        <v>51</v>
      </c>
    </row>
    <row r="23" spans="1:7" ht="21.95" customHeight="1" x14ac:dyDescent="0.3">
      <c r="A23" s="1" t="s">
        <v>925</v>
      </c>
      <c r="B23" s="26" t="s">
        <v>926</v>
      </c>
      <c r="C23" s="26"/>
      <c r="D23" s="27"/>
      <c r="E23" s="19">
        <f>TRUNC(E22*0.03, 0)</f>
        <v>0</v>
      </c>
      <c r="F23" s="12" t="s">
        <v>927</v>
      </c>
      <c r="G23" s="12" t="s">
        <v>51</v>
      </c>
    </row>
    <row r="24" spans="1:7" ht="21.95" customHeight="1" x14ac:dyDescent="0.3">
      <c r="A24" s="1" t="s">
        <v>928</v>
      </c>
      <c r="B24" s="26" t="s">
        <v>929</v>
      </c>
      <c r="C24" s="26"/>
      <c r="D24" s="27"/>
      <c r="E24" s="19">
        <f>TRUNC((E10+E21+E23)*0.08, 0)</f>
        <v>0</v>
      </c>
      <c r="F24" s="12" t="s">
        <v>930</v>
      </c>
      <c r="G24" s="12" t="s">
        <v>51</v>
      </c>
    </row>
    <row r="25" spans="1:7" ht="21.95" customHeight="1" x14ac:dyDescent="0.3">
      <c r="A25" s="1" t="s">
        <v>931</v>
      </c>
      <c r="B25" s="26" t="s">
        <v>932</v>
      </c>
      <c r="C25" s="26"/>
      <c r="D25" s="27"/>
      <c r="E25" s="19">
        <f>TRUNC(공종별집계표!T15, 0)</f>
        <v>0</v>
      </c>
      <c r="F25" s="12" t="s">
        <v>51</v>
      </c>
      <c r="G25" s="12" t="s">
        <v>51</v>
      </c>
    </row>
    <row r="26" spans="1:7" ht="21.95" customHeight="1" x14ac:dyDescent="0.3">
      <c r="A26" s="1" t="s">
        <v>933</v>
      </c>
      <c r="B26" s="26" t="s">
        <v>934</v>
      </c>
      <c r="C26" s="26"/>
      <c r="D26" s="27"/>
      <c r="E26" s="19">
        <f>TRUNC(공종별집계표!T16, 0)</f>
        <v>0</v>
      </c>
      <c r="F26" s="12" t="s">
        <v>51</v>
      </c>
      <c r="G26" s="12" t="s">
        <v>51</v>
      </c>
    </row>
    <row r="27" spans="1:7" ht="21.95" customHeight="1" x14ac:dyDescent="0.3">
      <c r="A27" s="1" t="s">
        <v>935</v>
      </c>
      <c r="B27" s="26" t="s">
        <v>936</v>
      </c>
      <c r="C27" s="26"/>
      <c r="D27" s="27"/>
      <c r="E27" s="19">
        <f>TRUNC(E22+E23+E24+E25+E26, 0)</f>
        <v>0</v>
      </c>
      <c r="F27" s="12" t="s">
        <v>51</v>
      </c>
      <c r="G27" s="12" t="s">
        <v>51</v>
      </c>
    </row>
    <row r="28" spans="1:7" ht="21.95" customHeight="1" x14ac:dyDescent="0.3">
      <c r="A28" s="1" t="s">
        <v>937</v>
      </c>
      <c r="B28" s="26" t="s">
        <v>938</v>
      </c>
      <c r="C28" s="26"/>
      <c r="D28" s="27"/>
      <c r="E28" s="19">
        <f>TRUNC(E27*0.1, 0)</f>
        <v>0</v>
      </c>
      <c r="F28" s="12" t="s">
        <v>939</v>
      </c>
      <c r="G28" s="12" t="s">
        <v>51</v>
      </c>
    </row>
    <row r="29" spans="1:7" ht="21.95" customHeight="1" x14ac:dyDescent="0.3">
      <c r="A29" s="1" t="s">
        <v>940</v>
      </c>
      <c r="B29" s="28" t="s">
        <v>941</v>
      </c>
      <c r="C29" s="29"/>
      <c r="D29" s="30"/>
      <c r="E29" s="22">
        <f>TRUNC(E27+E28, 0)</f>
        <v>0</v>
      </c>
      <c r="F29" s="23" t="s">
        <v>51</v>
      </c>
      <c r="G29" s="23" t="s">
        <v>51</v>
      </c>
    </row>
    <row r="30" spans="1:7" ht="21.95" customHeight="1" x14ac:dyDescent="0.3">
      <c r="A30" s="1" t="s">
        <v>942</v>
      </c>
      <c r="B30" s="29" t="s">
        <v>943</v>
      </c>
      <c r="C30" s="29"/>
      <c r="D30" s="30"/>
      <c r="E30" s="22">
        <f>TRUNC(E29+0, 0)</f>
        <v>0</v>
      </c>
      <c r="F30" s="23" t="s">
        <v>51</v>
      </c>
      <c r="G30" s="23" t="s">
        <v>51</v>
      </c>
    </row>
  </sheetData>
  <mergeCells count="16">
    <mergeCell ref="B1:G1"/>
    <mergeCell ref="B2:E2"/>
    <mergeCell ref="B3:D3"/>
    <mergeCell ref="B4:B21"/>
    <mergeCell ref="C4:C7"/>
    <mergeCell ref="C8:C10"/>
    <mergeCell ref="C11:C21"/>
    <mergeCell ref="B28:D28"/>
    <mergeCell ref="B29:D29"/>
    <mergeCell ref="B30:D30"/>
    <mergeCell ref="B22:D22"/>
    <mergeCell ref="B23:D23"/>
    <mergeCell ref="B24:D24"/>
    <mergeCell ref="B25:D25"/>
    <mergeCell ref="B26:D26"/>
    <mergeCell ref="B27:D2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>
      <selection activeCell="J14" sqref="J14"/>
    </sheetView>
  </sheetViews>
  <sheetFormatPr defaultRowHeight="27" customHeight="1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7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27" customHeight="1" x14ac:dyDescent="0.3">
      <c r="A2" s="38" t="s">
        <v>945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27" customHeight="1" x14ac:dyDescent="0.3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/>
      <c r="G3" s="35" t="s">
        <v>8</v>
      </c>
      <c r="H3" s="35"/>
      <c r="I3" s="35" t="s">
        <v>9</v>
      </c>
      <c r="J3" s="35"/>
      <c r="K3" s="35" t="s">
        <v>10</v>
      </c>
      <c r="L3" s="35"/>
      <c r="M3" s="35" t="s">
        <v>11</v>
      </c>
      <c r="N3" s="34" t="s">
        <v>12</v>
      </c>
      <c r="O3" s="34" t="s">
        <v>13</v>
      </c>
      <c r="P3" s="34" t="s">
        <v>14</v>
      </c>
      <c r="Q3" s="34" t="s">
        <v>15</v>
      </c>
      <c r="R3" s="34" t="s">
        <v>16</v>
      </c>
      <c r="S3" s="34" t="s">
        <v>17</v>
      </c>
      <c r="T3" s="34" t="s">
        <v>18</v>
      </c>
    </row>
    <row r="4" spans="1:20" ht="27" customHeight="1" x14ac:dyDescent="0.3">
      <c r="A4" s="36"/>
      <c r="B4" s="36"/>
      <c r="C4" s="36"/>
      <c r="D4" s="36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6"/>
      <c r="N4" s="34"/>
      <c r="O4" s="34"/>
      <c r="P4" s="34"/>
      <c r="Q4" s="34"/>
      <c r="R4" s="34"/>
      <c r="S4" s="34"/>
      <c r="T4" s="34"/>
    </row>
    <row r="5" spans="1:20" ht="27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/>
      <c r="F5" s="10"/>
      <c r="G5" s="10"/>
      <c r="H5" s="10"/>
      <c r="I5" s="10"/>
      <c r="J5" s="10"/>
      <c r="K5" s="10"/>
      <c r="L5" s="10"/>
      <c r="M5" s="8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27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51</v>
      </c>
      <c r="N6" s="2" t="s">
        <v>54</v>
      </c>
      <c r="O6" s="2" t="s">
        <v>51</v>
      </c>
      <c r="P6" s="2" t="s">
        <v>52</v>
      </c>
      <c r="Q6" s="2" t="s">
        <v>51</v>
      </c>
      <c r="R6" s="3">
        <v>2</v>
      </c>
      <c r="S6" s="2" t="s">
        <v>51</v>
      </c>
      <c r="T6" s="6"/>
    </row>
    <row r="7" spans="1:20" ht="27" customHeight="1" x14ac:dyDescent="0.3">
      <c r="A7" s="8" t="s">
        <v>55</v>
      </c>
      <c r="B7" s="8" t="s">
        <v>51</v>
      </c>
      <c r="C7" s="8" t="s">
        <v>51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 t="s">
        <v>51</v>
      </c>
      <c r="N7" s="2" t="s">
        <v>56</v>
      </c>
      <c r="O7" s="2" t="s">
        <v>51</v>
      </c>
      <c r="P7" s="2" t="s">
        <v>54</v>
      </c>
      <c r="Q7" s="2" t="s">
        <v>51</v>
      </c>
      <c r="R7" s="3">
        <v>3</v>
      </c>
      <c r="S7" s="2" t="s">
        <v>51</v>
      </c>
      <c r="T7" s="6"/>
    </row>
    <row r="8" spans="1:20" ht="27" customHeight="1" x14ac:dyDescent="0.3">
      <c r="A8" s="8" t="s">
        <v>73</v>
      </c>
      <c r="B8" s="8" t="s">
        <v>51</v>
      </c>
      <c r="C8" s="8" t="s">
        <v>51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51</v>
      </c>
      <c r="N8" s="2" t="s">
        <v>74</v>
      </c>
      <c r="O8" s="2" t="s">
        <v>51</v>
      </c>
      <c r="P8" s="2" t="s">
        <v>54</v>
      </c>
      <c r="Q8" s="2" t="s">
        <v>51</v>
      </c>
      <c r="R8" s="3">
        <v>3</v>
      </c>
      <c r="S8" s="2" t="s">
        <v>51</v>
      </c>
      <c r="T8" s="6"/>
    </row>
    <row r="9" spans="1:20" ht="27" customHeight="1" x14ac:dyDescent="0.3">
      <c r="A9" s="8" t="s">
        <v>108</v>
      </c>
      <c r="B9" s="8" t="s">
        <v>51</v>
      </c>
      <c r="C9" s="8" t="s">
        <v>51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 t="s">
        <v>51</v>
      </c>
      <c r="N9" s="2" t="s">
        <v>109</v>
      </c>
      <c r="O9" s="2" t="s">
        <v>51</v>
      </c>
      <c r="P9" s="2" t="s">
        <v>54</v>
      </c>
      <c r="Q9" s="2" t="s">
        <v>51</v>
      </c>
      <c r="R9" s="3">
        <v>3</v>
      </c>
      <c r="S9" s="2" t="s">
        <v>51</v>
      </c>
      <c r="T9" s="6"/>
    </row>
    <row r="10" spans="1:20" ht="27" customHeight="1" x14ac:dyDescent="0.3">
      <c r="A10" s="8" t="s">
        <v>120</v>
      </c>
      <c r="B10" s="8" t="s">
        <v>51</v>
      </c>
      <c r="C10" s="8" t="s">
        <v>51</v>
      </c>
      <c r="D10" s="9">
        <v>1</v>
      </c>
      <c r="E10" s="10"/>
      <c r="F10" s="10"/>
      <c r="G10" s="10"/>
      <c r="H10" s="10"/>
      <c r="I10" s="10"/>
      <c r="J10" s="10"/>
      <c r="K10" s="10"/>
      <c r="L10" s="10"/>
      <c r="M10" s="8" t="s">
        <v>51</v>
      </c>
      <c r="N10" s="2" t="s">
        <v>121</v>
      </c>
      <c r="O10" s="2" t="s">
        <v>51</v>
      </c>
      <c r="P10" s="2" t="s">
        <v>54</v>
      </c>
      <c r="Q10" s="2" t="s">
        <v>51</v>
      </c>
      <c r="R10" s="3">
        <v>3</v>
      </c>
      <c r="S10" s="2" t="s">
        <v>51</v>
      </c>
      <c r="T10" s="6"/>
    </row>
    <row r="11" spans="1:20" ht="27" customHeight="1" x14ac:dyDescent="0.3">
      <c r="A11" s="8" t="s">
        <v>141</v>
      </c>
      <c r="B11" s="8" t="s">
        <v>51</v>
      </c>
      <c r="C11" s="8" t="s">
        <v>51</v>
      </c>
      <c r="D11" s="9">
        <v>1</v>
      </c>
      <c r="E11" s="10"/>
      <c r="F11" s="10"/>
      <c r="G11" s="10"/>
      <c r="H11" s="10"/>
      <c r="I11" s="10"/>
      <c r="J11" s="10"/>
      <c r="K11" s="10"/>
      <c r="L11" s="10"/>
      <c r="M11" s="8" t="s">
        <v>51</v>
      </c>
      <c r="N11" s="2" t="s">
        <v>142</v>
      </c>
      <c r="O11" s="2" t="s">
        <v>51</v>
      </c>
      <c r="P11" s="2" t="s">
        <v>54</v>
      </c>
      <c r="Q11" s="2" t="s">
        <v>51</v>
      </c>
      <c r="R11" s="3">
        <v>3</v>
      </c>
      <c r="S11" s="2" t="s">
        <v>51</v>
      </c>
      <c r="T11" s="6"/>
    </row>
    <row r="12" spans="1:20" ht="27" customHeight="1" x14ac:dyDescent="0.3">
      <c r="A12" s="8" t="s">
        <v>158</v>
      </c>
      <c r="B12" s="8" t="s">
        <v>51</v>
      </c>
      <c r="C12" s="8" t="s">
        <v>51</v>
      </c>
      <c r="D12" s="9">
        <v>1</v>
      </c>
      <c r="E12" s="10"/>
      <c r="F12" s="10"/>
      <c r="G12" s="10"/>
      <c r="H12" s="10"/>
      <c r="I12" s="10"/>
      <c r="J12" s="10"/>
      <c r="K12" s="10"/>
      <c r="L12" s="10"/>
      <c r="M12" s="8" t="s">
        <v>51</v>
      </c>
      <c r="N12" s="2" t="s">
        <v>159</v>
      </c>
      <c r="O12" s="2" t="s">
        <v>51</v>
      </c>
      <c r="P12" s="2" t="s">
        <v>54</v>
      </c>
      <c r="Q12" s="2" t="s">
        <v>51</v>
      </c>
      <c r="R12" s="3">
        <v>3</v>
      </c>
      <c r="S12" s="2" t="s">
        <v>51</v>
      </c>
      <c r="T12" s="6"/>
    </row>
    <row r="13" spans="1:20" ht="27" customHeight="1" x14ac:dyDescent="0.3">
      <c r="A13" s="8" t="s">
        <v>171</v>
      </c>
      <c r="B13" s="8" t="s">
        <v>51</v>
      </c>
      <c r="C13" s="8" t="s">
        <v>51</v>
      </c>
      <c r="D13" s="9">
        <v>1</v>
      </c>
      <c r="E13" s="10"/>
      <c r="F13" s="10"/>
      <c r="G13" s="10"/>
      <c r="H13" s="10"/>
      <c r="I13" s="10"/>
      <c r="J13" s="10"/>
      <c r="K13" s="10"/>
      <c r="L13" s="10"/>
      <c r="M13" s="8" t="s">
        <v>51</v>
      </c>
      <c r="N13" s="2" t="s">
        <v>172</v>
      </c>
      <c r="O13" s="2" t="s">
        <v>51</v>
      </c>
      <c r="P13" s="2" t="s">
        <v>54</v>
      </c>
      <c r="Q13" s="2" t="s">
        <v>51</v>
      </c>
      <c r="R13" s="3">
        <v>3</v>
      </c>
      <c r="S13" s="2" t="s">
        <v>51</v>
      </c>
      <c r="T13" s="6"/>
    </row>
    <row r="14" spans="1:20" ht="27" customHeight="1" x14ac:dyDescent="0.3">
      <c r="A14" s="8" t="s">
        <v>196</v>
      </c>
      <c r="B14" s="8" t="s">
        <v>51</v>
      </c>
      <c r="C14" s="8" t="s">
        <v>51</v>
      </c>
      <c r="D14" s="9">
        <v>1</v>
      </c>
      <c r="E14" s="10"/>
      <c r="F14" s="10"/>
      <c r="G14" s="10"/>
      <c r="H14" s="10"/>
      <c r="I14" s="10"/>
      <c r="J14" s="10"/>
      <c r="K14" s="10"/>
      <c r="L14" s="10"/>
      <c r="M14" s="8" t="s">
        <v>51</v>
      </c>
      <c r="N14" s="2" t="s">
        <v>197</v>
      </c>
      <c r="O14" s="2" t="s">
        <v>51</v>
      </c>
      <c r="P14" s="2" t="s">
        <v>54</v>
      </c>
      <c r="Q14" s="2" t="s">
        <v>51</v>
      </c>
      <c r="R14" s="3">
        <v>3</v>
      </c>
      <c r="S14" s="2" t="s">
        <v>51</v>
      </c>
      <c r="T14" s="6"/>
    </row>
    <row r="15" spans="1:20" ht="27" customHeight="1" x14ac:dyDescent="0.3">
      <c r="A15" s="8" t="s">
        <v>207</v>
      </c>
      <c r="B15" s="8" t="s">
        <v>209</v>
      </c>
      <c r="C15" s="8" t="s">
        <v>51</v>
      </c>
      <c r="D15" s="9">
        <v>1</v>
      </c>
      <c r="E15" s="10"/>
      <c r="F15" s="10"/>
      <c r="G15" s="10"/>
      <c r="H15" s="10"/>
      <c r="I15" s="10"/>
      <c r="J15" s="10"/>
      <c r="K15" s="10"/>
      <c r="L15" s="10"/>
      <c r="M15" s="8" t="s">
        <v>51</v>
      </c>
      <c r="N15" s="2" t="s">
        <v>208</v>
      </c>
      <c r="O15" s="2" t="s">
        <v>51</v>
      </c>
      <c r="P15" s="2" t="s">
        <v>51</v>
      </c>
      <c r="Q15" s="2" t="s">
        <v>210</v>
      </c>
      <c r="R15" s="3">
        <v>3</v>
      </c>
      <c r="S15" s="2" t="s">
        <v>51</v>
      </c>
      <c r="T15" s="6">
        <f>L15*1</f>
        <v>0</v>
      </c>
    </row>
    <row r="16" spans="1:20" ht="27" customHeight="1" x14ac:dyDescent="0.3">
      <c r="A16" s="8" t="s">
        <v>217</v>
      </c>
      <c r="B16" s="8" t="s">
        <v>209</v>
      </c>
      <c r="C16" s="8" t="s">
        <v>51</v>
      </c>
      <c r="D16" s="9">
        <v>1</v>
      </c>
      <c r="E16" s="10"/>
      <c r="F16" s="10"/>
      <c r="G16" s="10"/>
      <c r="H16" s="10"/>
      <c r="I16" s="10"/>
      <c r="J16" s="10"/>
      <c r="K16" s="10"/>
      <c r="L16" s="10"/>
      <c r="M16" s="8" t="s">
        <v>51</v>
      </c>
      <c r="N16" s="2" t="s">
        <v>218</v>
      </c>
      <c r="O16" s="2" t="s">
        <v>51</v>
      </c>
      <c r="P16" s="2" t="s">
        <v>51</v>
      </c>
      <c r="Q16" s="2" t="s">
        <v>219</v>
      </c>
      <c r="R16" s="3">
        <v>3</v>
      </c>
      <c r="S16" s="2" t="s">
        <v>51</v>
      </c>
      <c r="T16" s="6">
        <f>L16*1</f>
        <v>0</v>
      </c>
    </row>
    <row r="17" spans="1:20" ht="27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" customHeight="1" x14ac:dyDescent="0.3">
      <c r="A27" s="8" t="s">
        <v>71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43"/>
  <sheetViews>
    <sheetView topLeftCell="A4" workbookViewId="0">
      <selection activeCell="B20" sqref="B20"/>
    </sheetView>
  </sheetViews>
  <sheetFormatPr defaultRowHeight="27" customHeight="1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27" customHeight="1" x14ac:dyDescent="0.3">
      <c r="A1" s="38" t="s">
        <v>945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27" customHeight="1" x14ac:dyDescent="0.3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/>
      <c r="G2" s="35" t="s">
        <v>8</v>
      </c>
      <c r="H2" s="35"/>
      <c r="I2" s="35" t="s">
        <v>9</v>
      </c>
      <c r="J2" s="35"/>
      <c r="K2" s="35" t="s">
        <v>10</v>
      </c>
      <c r="L2" s="35"/>
      <c r="M2" s="35" t="s">
        <v>11</v>
      </c>
      <c r="N2" s="34" t="s">
        <v>19</v>
      </c>
      <c r="O2" s="34" t="s">
        <v>13</v>
      </c>
      <c r="P2" s="34" t="s">
        <v>20</v>
      </c>
      <c r="Q2" s="34" t="s">
        <v>12</v>
      </c>
      <c r="R2" s="34" t="s">
        <v>21</v>
      </c>
      <c r="S2" s="34" t="s">
        <v>22</v>
      </c>
      <c r="T2" s="34" t="s">
        <v>23</v>
      </c>
      <c r="U2" s="34" t="s">
        <v>24</v>
      </c>
      <c r="V2" s="34" t="s">
        <v>25</v>
      </c>
      <c r="W2" s="34" t="s">
        <v>26</v>
      </c>
      <c r="X2" s="34" t="s">
        <v>27</v>
      </c>
      <c r="Y2" s="34" t="s">
        <v>28</v>
      </c>
      <c r="Z2" s="34" t="s">
        <v>29</v>
      </c>
      <c r="AA2" s="34" t="s">
        <v>30</v>
      </c>
      <c r="AB2" s="34" t="s">
        <v>31</v>
      </c>
      <c r="AC2" s="34" t="s">
        <v>32</v>
      </c>
      <c r="AD2" s="34" t="s">
        <v>33</v>
      </c>
      <c r="AE2" s="34" t="s">
        <v>34</v>
      </c>
      <c r="AF2" s="34" t="s">
        <v>35</v>
      </c>
      <c r="AG2" s="34" t="s">
        <v>36</v>
      </c>
      <c r="AH2" s="34" t="s">
        <v>37</v>
      </c>
      <c r="AI2" s="34" t="s">
        <v>38</v>
      </c>
      <c r="AJ2" s="34" t="s">
        <v>39</v>
      </c>
      <c r="AK2" s="34" t="s">
        <v>40</v>
      </c>
      <c r="AL2" s="34" t="s">
        <v>41</v>
      </c>
      <c r="AM2" s="34" t="s">
        <v>42</v>
      </c>
      <c r="AN2" s="34" t="s">
        <v>43</v>
      </c>
      <c r="AO2" s="34" t="s">
        <v>44</v>
      </c>
      <c r="AP2" s="34" t="s">
        <v>45</v>
      </c>
      <c r="AQ2" s="34" t="s">
        <v>46</v>
      </c>
      <c r="AR2" s="34" t="s">
        <v>47</v>
      </c>
      <c r="AS2" s="34" t="s">
        <v>15</v>
      </c>
      <c r="AT2" s="34" t="s">
        <v>16</v>
      </c>
      <c r="AU2" s="34" t="s">
        <v>48</v>
      </c>
      <c r="AV2" s="34" t="s">
        <v>49</v>
      </c>
    </row>
    <row r="3" spans="1:48" ht="27" customHeight="1" x14ac:dyDescent="0.3">
      <c r="A3" s="35"/>
      <c r="B3" s="35"/>
      <c r="C3" s="35"/>
      <c r="D3" s="35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27" customHeight="1" x14ac:dyDescent="0.3">
      <c r="A4" s="8" t="s">
        <v>55</v>
      </c>
      <c r="B4" s="8" t="s">
        <v>51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56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" customHeight="1" x14ac:dyDescent="0.3">
      <c r="A5" s="8" t="s">
        <v>60</v>
      </c>
      <c r="B5" s="8" t="s">
        <v>61</v>
      </c>
      <c r="C5" s="8" t="s">
        <v>62</v>
      </c>
      <c r="D5" s="9">
        <v>84</v>
      </c>
      <c r="E5" s="11"/>
      <c r="F5" s="11"/>
      <c r="G5" s="11"/>
      <c r="H5" s="11"/>
      <c r="I5" s="11"/>
      <c r="J5" s="11"/>
      <c r="K5" s="11"/>
      <c r="L5" s="11"/>
      <c r="M5" s="8" t="s">
        <v>63</v>
      </c>
      <c r="N5" s="2" t="s">
        <v>64</v>
      </c>
      <c r="O5" s="2" t="s">
        <v>51</v>
      </c>
      <c r="P5" s="2" t="s">
        <v>51</v>
      </c>
      <c r="Q5" s="2" t="s">
        <v>56</v>
      </c>
      <c r="R5" s="2" t="s">
        <v>58</v>
      </c>
      <c r="S5" s="2" t="s">
        <v>59</v>
      </c>
      <c r="T5" s="2" t="s">
        <v>59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65</v>
      </c>
      <c r="AV5" s="3">
        <v>5</v>
      </c>
    </row>
    <row r="6" spans="1:48" ht="27" customHeight="1" x14ac:dyDescent="0.3">
      <c r="A6" s="8" t="s">
        <v>66</v>
      </c>
      <c r="B6" s="8" t="s">
        <v>67</v>
      </c>
      <c r="C6" s="8" t="s">
        <v>62</v>
      </c>
      <c r="D6" s="9">
        <v>53</v>
      </c>
      <c r="E6" s="11"/>
      <c r="F6" s="11"/>
      <c r="G6" s="11"/>
      <c r="H6" s="11"/>
      <c r="I6" s="11"/>
      <c r="J6" s="11"/>
      <c r="K6" s="11"/>
      <c r="L6" s="11"/>
      <c r="M6" s="8" t="s">
        <v>68</v>
      </c>
      <c r="N6" s="2" t="s">
        <v>69</v>
      </c>
      <c r="O6" s="2" t="s">
        <v>51</v>
      </c>
      <c r="P6" s="2" t="s">
        <v>51</v>
      </c>
      <c r="Q6" s="2" t="s">
        <v>56</v>
      </c>
      <c r="R6" s="2" t="s">
        <v>58</v>
      </c>
      <c r="S6" s="2" t="s">
        <v>59</v>
      </c>
      <c r="T6" s="2" t="s">
        <v>59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51</v>
      </c>
      <c r="AS6" s="2" t="s">
        <v>51</v>
      </c>
      <c r="AT6" s="3"/>
      <c r="AU6" s="2" t="s">
        <v>70</v>
      </c>
      <c r="AV6" s="3">
        <v>54</v>
      </c>
    </row>
    <row r="7" spans="1:48" ht="27" customHeight="1" x14ac:dyDescent="0.3">
      <c r="A7" s="8"/>
      <c r="B7" s="8"/>
      <c r="C7" s="8"/>
      <c r="D7" s="20"/>
      <c r="E7" s="11"/>
      <c r="F7" s="11"/>
      <c r="G7" s="11"/>
      <c r="H7" s="11"/>
      <c r="I7" s="11"/>
      <c r="J7" s="11"/>
      <c r="K7" s="11"/>
      <c r="L7" s="11"/>
      <c r="M7" s="8"/>
      <c r="N7" s="2"/>
      <c r="O7" s="2"/>
      <c r="P7" s="2"/>
      <c r="Q7" s="2"/>
      <c r="R7" s="2"/>
      <c r="S7" s="2"/>
      <c r="T7" s="2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/>
      <c r="AS7" s="2"/>
      <c r="AT7" s="3"/>
      <c r="AU7" s="2"/>
      <c r="AV7" s="3"/>
    </row>
    <row r="8" spans="1:48" ht="27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" customHeight="1" x14ac:dyDescent="0.3">
      <c r="A27" s="8" t="s">
        <v>71</v>
      </c>
      <c r="B27" s="9"/>
      <c r="C27" s="9"/>
      <c r="D27" s="9"/>
      <c r="E27" s="9"/>
      <c r="F27" s="11"/>
      <c r="G27" s="9"/>
      <c r="H27" s="11"/>
      <c r="I27" s="9"/>
      <c r="J27" s="11"/>
      <c r="K27" s="9"/>
      <c r="L27" s="11"/>
      <c r="M27" s="9"/>
      <c r="N27" t="s">
        <v>72</v>
      </c>
    </row>
    <row r="28" spans="1:48" ht="27" customHeight="1" x14ac:dyDescent="0.3">
      <c r="A28" s="8" t="s">
        <v>73</v>
      </c>
      <c r="B28" s="8" t="s">
        <v>51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74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27" customHeight="1" x14ac:dyDescent="0.3">
      <c r="A29" s="8" t="s">
        <v>75</v>
      </c>
      <c r="B29" s="8" t="s">
        <v>76</v>
      </c>
      <c r="C29" s="8" t="s">
        <v>77</v>
      </c>
      <c r="D29" s="9">
        <v>8</v>
      </c>
      <c r="E29" s="11"/>
      <c r="F29" s="11"/>
      <c r="G29" s="11"/>
      <c r="H29" s="11"/>
      <c r="I29" s="11"/>
      <c r="J29" s="11"/>
      <c r="K29" s="11"/>
      <c r="L29" s="11"/>
      <c r="M29" s="8" t="s">
        <v>51</v>
      </c>
      <c r="N29" s="2" t="s">
        <v>78</v>
      </c>
      <c r="O29" s="2" t="s">
        <v>51</v>
      </c>
      <c r="P29" s="2" t="s">
        <v>51</v>
      </c>
      <c r="Q29" s="2" t="s">
        <v>74</v>
      </c>
      <c r="R29" s="2" t="s">
        <v>59</v>
      </c>
      <c r="S29" s="2" t="s">
        <v>59</v>
      </c>
      <c r="T29" s="2" t="s">
        <v>58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51</v>
      </c>
      <c r="AS29" s="2" t="s">
        <v>51</v>
      </c>
      <c r="AT29" s="3"/>
      <c r="AU29" s="2" t="s">
        <v>79</v>
      </c>
      <c r="AV29" s="3">
        <v>20</v>
      </c>
    </row>
    <row r="30" spans="1:48" ht="27" customHeight="1" x14ac:dyDescent="0.3">
      <c r="A30" s="8" t="s">
        <v>80</v>
      </c>
      <c r="B30" s="8" t="s">
        <v>81</v>
      </c>
      <c r="C30" s="8" t="s">
        <v>77</v>
      </c>
      <c r="D30" s="9">
        <v>8</v>
      </c>
      <c r="E30" s="11"/>
      <c r="F30" s="11"/>
      <c r="G30" s="11"/>
      <c r="H30" s="11"/>
      <c r="I30" s="11"/>
      <c r="J30" s="11"/>
      <c r="K30" s="11"/>
      <c r="L30" s="11"/>
      <c r="M30" s="8" t="s">
        <v>82</v>
      </c>
      <c r="N30" s="2" t="s">
        <v>83</v>
      </c>
      <c r="O30" s="2" t="s">
        <v>51</v>
      </c>
      <c r="P30" s="2" t="s">
        <v>51</v>
      </c>
      <c r="Q30" s="2" t="s">
        <v>74</v>
      </c>
      <c r="R30" s="2" t="s">
        <v>58</v>
      </c>
      <c r="S30" s="2" t="s">
        <v>59</v>
      </c>
      <c r="T30" s="2" t="s">
        <v>59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51</v>
      </c>
      <c r="AS30" s="2" t="s">
        <v>51</v>
      </c>
      <c r="AT30" s="3"/>
      <c r="AU30" s="2" t="s">
        <v>84</v>
      </c>
      <c r="AV30" s="3">
        <v>95</v>
      </c>
    </row>
    <row r="31" spans="1:48" ht="27" customHeight="1" x14ac:dyDescent="0.3">
      <c r="A31" s="8" t="s">
        <v>85</v>
      </c>
      <c r="B31" s="8" t="s">
        <v>86</v>
      </c>
      <c r="C31" s="8" t="s">
        <v>87</v>
      </c>
      <c r="D31" s="9">
        <v>0.3</v>
      </c>
      <c r="E31" s="11"/>
      <c r="F31" s="11"/>
      <c r="G31" s="11"/>
      <c r="H31" s="11"/>
      <c r="I31" s="11"/>
      <c r="J31" s="11"/>
      <c r="K31" s="11"/>
      <c r="L31" s="11"/>
      <c r="M31" s="8" t="s">
        <v>51</v>
      </c>
      <c r="N31" s="2" t="s">
        <v>88</v>
      </c>
      <c r="O31" s="2" t="s">
        <v>51</v>
      </c>
      <c r="P31" s="2" t="s">
        <v>51</v>
      </c>
      <c r="Q31" s="2" t="s">
        <v>74</v>
      </c>
      <c r="R31" s="2" t="s">
        <v>59</v>
      </c>
      <c r="S31" s="2" t="s">
        <v>59</v>
      </c>
      <c r="T31" s="2" t="s">
        <v>58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51</v>
      </c>
      <c r="AS31" s="2" t="s">
        <v>51</v>
      </c>
      <c r="AT31" s="3"/>
      <c r="AU31" s="2" t="s">
        <v>89</v>
      </c>
      <c r="AV31" s="3">
        <v>14</v>
      </c>
    </row>
    <row r="32" spans="1:48" ht="27" customHeight="1" x14ac:dyDescent="0.3">
      <c r="A32" s="8" t="s">
        <v>85</v>
      </c>
      <c r="B32" s="8" t="s">
        <v>90</v>
      </c>
      <c r="C32" s="8" t="s">
        <v>87</v>
      </c>
      <c r="D32" s="9">
        <v>0.7</v>
      </c>
      <c r="E32" s="11"/>
      <c r="F32" s="11"/>
      <c r="G32" s="11"/>
      <c r="H32" s="11"/>
      <c r="I32" s="11"/>
      <c r="J32" s="11"/>
      <c r="K32" s="11"/>
      <c r="L32" s="11"/>
      <c r="M32" s="8" t="s">
        <v>51</v>
      </c>
      <c r="N32" s="2" t="s">
        <v>91</v>
      </c>
      <c r="O32" s="2" t="s">
        <v>51</v>
      </c>
      <c r="P32" s="2" t="s">
        <v>51</v>
      </c>
      <c r="Q32" s="2" t="s">
        <v>74</v>
      </c>
      <c r="R32" s="2" t="s">
        <v>59</v>
      </c>
      <c r="S32" s="2" t="s">
        <v>59</v>
      </c>
      <c r="T32" s="2" t="s">
        <v>58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51</v>
      </c>
      <c r="AS32" s="2" t="s">
        <v>51</v>
      </c>
      <c r="AT32" s="3"/>
      <c r="AU32" s="2" t="s">
        <v>92</v>
      </c>
      <c r="AV32" s="3">
        <v>15</v>
      </c>
    </row>
    <row r="33" spans="1:48" ht="27" customHeight="1" x14ac:dyDescent="0.3">
      <c r="A33" s="8" t="s">
        <v>93</v>
      </c>
      <c r="B33" s="8" t="s">
        <v>94</v>
      </c>
      <c r="C33" s="8" t="s">
        <v>87</v>
      </c>
      <c r="D33" s="9">
        <v>0.9</v>
      </c>
      <c r="E33" s="11"/>
      <c r="F33" s="11"/>
      <c r="G33" s="11"/>
      <c r="H33" s="11"/>
      <c r="I33" s="11"/>
      <c r="J33" s="11"/>
      <c r="K33" s="11"/>
      <c r="L33" s="11"/>
      <c r="M33" s="8" t="s">
        <v>95</v>
      </c>
      <c r="N33" s="2" t="s">
        <v>96</v>
      </c>
      <c r="O33" s="2" t="s">
        <v>51</v>
      </c>
      <c r="P33" s="2" t="s">
        <v>51</v>
      </c>
      <c r="Q33" s="2" t="s">
        <v>74</v>
      </c>
      <c r="R33" s="2" t="s">
        <v>58</v>
      </c>
      <c r="S33" s="2" t="s">
        <v>59</v>
      </c>
      <c r="T33" s="2" t="s">
        <v>59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51</v>
      </c>
      <c r="AS33" s="2" t="s">
        <v>51</v>
      </c>
      <c r="AT33" s="3"/>
      <c r="AU33" s="2" t="s">
        <v>97</v>
      </c>
      <c r="AV33" s="3">
        <v>91</v>
      </c>
    </row>
    <row r="34" spans="1:48" ht="27" customHeight="1" x14ac:dyDescent="0.3">
      <c r="A34" s="8" t="s">
        <v>98</v>
      </c>
      <c r="B34" s="8" t="s">
        <v>99</v>
      </c>
      <c r="C34" s="8" t="s">
        <v>77</v>
      </c>
      <c r="D34" s="9">
        <v>90</v>
      </c>
      <c r="E34" s="11"/>
      <c r="F34" s="11"/>
      <c r="G34" s="11"/>
      <c r="H34" s="11"/>
      <c r="I34" s="11"/>
      <c r="J34" s="11"/>
      <c r="K34" s="11"/>
      <c r="L34" s="11"/>
      <c r="M34" s="8" t="s">
        <v>100</v>
      </c>
      <c r="N34" s="2" t="s">
        <v>101</v>
      </c>
      <c r="O34" s="2" t="s">
        <v>51</v>
      </c>
      <c r="P34" s="2" t="s">
        <v>51</v>
      </c>
      <c r="Q34" s="2" t="s">
        <v>74</v>
      </c>
      <c r="R34" s="2" t="s">
        <v>58</v>
      </c>
      <c r="S34" s="2" t="s">
        <v>59</v>
      </c>
      <c r="T34" s="2" t="s">
        <v>59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51</v>
      </c>
      <c r="AS34" s="2" t="s">
        <v>51</v>
      </c>
      <c r="AT34" s="3"/>
      <c r="AU34" s="2" t="s">
        <v>102</v>
      </c>
      <c r="AV34" s="3">
        <v>99</v>
      </c>
    </row>
    <row r="35" spans="1:48" ht="27" customHeight="1" x14ac:dyDescent="0.3">
      <c r="A35" s="8" t="s">
        <v>103</v>
      </c>
      <c r="B35" s="8" t="s">
        <v>104</v>
      </c>
      <c r="C35" s="8" t="s">
        <v>62</v>
      </c>
      <c r="D35" s="9">
        <v>53</v>
      </c>
      <c r="E35" s="11"/>
      <c r="F35" s="11"/>
      <c r="G35" s="11"/>
      <c r="H35" s="11"/>
      <c r="I35" s="11"/>
      <c r="J35" s="11"/>
      <c r="K35" s="11"/>
      <c r="L35" s="11"/>
      <c r="M35" s="8" t="s">
        <v>105</v>
      </c>
      <c r="N35" s="2" t="s">
        <v>106</v>
      </c>
      <c r="O35" s="2" t="s">
        <v>51</v>
      </c>
      <c r="P35" s="2" t="s">
        <v>51</v>
      </c>
      <c r="Q35" s="2" t="s">
        <v>74</v>
      </c>
      <c r="R35" s="2" t="s">
        <v>58</v>
      </c>
      <c r="S35" s="2" t="s">
        <v>59</v>
      </c>
      <c r="T35" s="2" t="s">
        <v>59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51</v>
      </c>
      <c r="AS35" s="2" t="s">
        <v>51</v>
      </c>
      <c r="AT35" s="3"/>
      <c r="AU35" s="2" t="s">
        <v>107</v>
      </c>
      <c r="AV35" s="3">
        <v>86</v>
      </c>
    </row>
    <row r="36" spans="1:48" ht="27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" customHeight="1" x14ac:dyDescent="0.3">
      <c r="A51" s="8" t="s">
        <v>71</v>
      </c>
      <c r="B51" s="9"/>
      <c r="C51" s="9"/>
      <c r="D51" s="9"/>
      <c r="E51" s="9"/>
      <c r="F51" s="11"/>
      <c r="G51" s="9"/>
      <c r="H51" s="11"/>
      <c r="I51" s="9"/>
      <c r="J51" s="11"/>
      <c r="K51" s="9"/>
      <c r="L51" s="11"/>
      <c r="M51" s="9"/>
      <c r="N51" t="s">
        <v>72</v>
      </c>
    </row>
    <row r="52" spans="1:48" ht="27" customHeight="1" x14ac:dyDescent="0.3">
      <c r="A52" s="8" t="s">
        <v>108</v>
      </c>
      <c r="B52" s="8" t="s">
        <v>51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109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27" customHeight="1" x14ac:dyDescent="0.3">
      <c r="A53" s="8" t="s">
        <v>110</v>
      </c>
      <c r="B53" s="8" t="s">
        <v>111</v>
      </c>
      <c r="C53" s="8" t="s">
        <v>112</v>
      </c>
      <c r="D53" s="9">
        <v>945</v>
      </c>
      <c r="E53" s="11"/>
      <c r="F53" s="11"/>
      <c r="G53" s="11"/>
      <c r="H53" s="11"/>
      <c r="I53" s="11"/>
      <c r="J53" s="11"/>
      <c r="K53" s="11"/>
      <c r="L53" s="11"/>
      <c r="M53" s="8" t="s">
        <v>51</v>
      </c>
      <c r="N53" s="2" t="s">
        <v>113</v>
      </c>
      <c r="O53" s="2" t="s">
        <v>51</v>
      </c>
      <c r="P53" s="2" t="s">
        <v>51</v>
      </c>
      <c r="Q53" s="2" t="s">
        <v>109</v>
      </c>
      <c r="R53" s="2" t="s">
        <v>59</v>
      </c>
      <c r="S53" s="2" t="s">
        <v>59</v>
      </c>
      <c r="T53" s="2" t="s">
        <v>58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51</v>
      </c>
      <c r="AS53" s="2" t="s">
        <v>51</v>
      </c>
      <c r="AT53" s="3"/>
      <c r="AU53" s="2" t="s">
        <v>114</v>
      </c>
      <c r="AV53" s="3">
        <v>52</v>
      </c>
    </row>
    <row r="54" spans="1:48" ht="27" customHeight="1" x14ac:dyDescent="0.3">
      <c r="A54" s="8" t="s">
        <v>115</v>
      </c>
      <c r="B54" s="8" t="s">
        <v>116</v>
      </c>
      <c r="C54" s="8" t="s">
        <v>62</v>
      </c>
      <c r="D54" s="9">
        <v>12</v>
      </c>
      <c r="E54" s="11"/>
      <c r="F54" s="11"/>
      <c r="G54" s="11"/>
      <c r="H54" s="11"/>
      <c r="I54" s="11"/>
      <c r="J54" s="11"/>
      <c r="K54" s="11"/>
      <c r="L54" s="11"/>
      <c r="M54" s="8" t="s">
        <v>117</v>
      </c>
      <c r="N54" s="2" t="s">
        <v>118</v>
      </c>
      <c r="O54" s="2" t="s">
        <v>51</v>
      </c>
      <c r="P54" s="2" t="s">
        <v>51</v>
      </c>
      <c r="Q54" s="2" t="s">
        <v>109</v>
      </c>
      <c r="R54" s="2" t="s">
        <v>58</v>
      </c>
      <c r="S54" s="2" t="s">
        <v>59</v>
      </c>
      <c r="T54" s="2" t="s">
        <v>59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51</v>
      </c>
      <c r="AS54" s="2" t="s">
        <v>51</v>
      </c>
      <c r="AT54" s="3"/>
      <c r="AU54" s="2" t="s">
        <v>119</v>
      </c>
      <c r="AV54" s="3">
        <v>29</v>
      </c>
    </row>
    <row r="55" spans="1:48" ht="27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27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27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27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27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27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27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27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27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27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27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27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27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27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27" customHeight="1" x14ac:dyDescent="0.3">
      <c r="A75" s="8" t="s">
        <v>71</v>
      </c>
      <c r="B75" s="9"/>
      <c r="C75" s="9"/>
      <c r="D75" s="9"/>
      <c r="E75" s="9"/>
      <c r="F75" s="11"/>
      <c r="G75" s="9"/>
      <c r="H75" s="11"/>
      <c r="I75" s="9"/>
      <c r="J75" s="11"/>
      <c r="K75" s="9"/>
      <c r="L75" s="11"/>
      <c r="M75" s="9"/>
      <c r="N75" t="s">
        <v>72</v>
      </c>
    </row>
    <row r="76" spans="1:48" ht="27" customHeight="1" x14ac:dyDescent="0.3">
      <c r="A76" s="8" t="s">
        <v>120</v>
      </c>
      <c r="B76" s="8" t="s">
        <v>51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121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27" customHeight="1" x14ac:dyDescent="0.3">
      <c r="A77" s="8" t="s">
        <v>122</v>
      </c>
      <c r="B77" s="8" t="s">
        <v>123</v>
      </c>
      <c r="C77" s="8" t="s">
        <v>62</v>
      </c>
      <c r="D77" s="9">
        <v>16</v>
      </c>
      <c r="E77" s="11"/>
      <c r="F77" s="11"/>
      <c r="G77" s="11"/>
      <c r="H77" s="11"/>
      <c r="I77" s="11"/>
      <c r="J77" s="11"/>
      <c r="K77" s="11"/>
      <c r="L77" s="11"/>
      <c r="M77" s="8" t="s">
        <v>124</v>
      </c>
      <c r="N77" s="2" t="s">
        <v>125</v>
      </c>
      <c r="O77" s="2" t="s">
        <v>51</v>
      </c>
      <c r="P77" s="2" t="s">
        <v>51</v>
      </c>
      <c r="Q77" s="2" t="s">
        <v>121</v>
      </c>
      <c r="R77" s="2" t="s">
        <v>58</v>
      </c>
      <c r="S77" s="2" t="s">
        <v>59</v>
      </c>
      <c r="T77" s="2" t="s">
        <v>59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51</v>
      </c>
      <c r="AS77" s="2" t="s">
        <v>51</v>
      </c>
      <c r="AT77" s="3"/>
      <c r="AU77" s="2" t="s">
        <v>126</v>
      </c>
      <c r="AV77" s="3">
        <v>31</v>
      </c>
    </row>
    <row r="78" spans="1:48" ht="27" customHeight="1" x14ac:dyDescent="0.3">
      <c r="A78" s="8" t="s">
        <v>122</v>
      </c>
      <c r="B78" s="8" t="s">
        <v>127</v>
      </c>
      <c r="C78" s="8" t="s">
        <v>62</v>
      </c>
      <c r="D78" s="9">
        <v>35</v>
      </c>
      <c r="E78" s="11"/>
      <c r="F78" s="11"/>
      <c r="G78" s="11"/>
      <c r="H78" s="11"/>
      <c r="I78" s="11"/>
      <c r="J78" s="11"/>
      <c r="K78" s="11"/>
      <c r="L78" s="11"/>
      <c r="M78" s="8" t="s">
        <v>128</v>
      </c>
      <c r="N78" s="2" t="s">
        <v>129</v>
      </c>
      <c r="O78" s="2" t="s">
        <v>51</v>
      </c>
      <c r="P78" s="2" t="s">
        <v>51</v>
      </c>
      <c r="Q78" s="2" t="s">
        <v>121</v>
      </c>
      <c r="R78" s="2" t="s">
        <v>58</v>
      </c>
      <c r="S78" s="2" t="s">
        <v>59</v>
      </c>
      <c r="T78" s="2" t="s">
        <v>59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51</v>
      </c>
      <c r="AS78" s="2" t="s">
        <v>51</v>
      </c>
      <c r="AT78" s="3"/>
      <c r="AU78" s="2" t="s">
        <v>130</v>
      </c>
      <c r="AV78" s="3">
        <v>32</v>
      </c>
    </row>
    <row r="79" spans="1:48" ht="27" customHeight="1" x14ac:dyDescent="0.3">
      <c r="A79" s="8" t="s">
        <v>131</v>
      </c>
      <c r="B79" s="8" t="s">
        <v>132</v>
      </c>
      <c r="C79" s="8" t="s">
        <v>57</v>
      </c>
      <c r="D79" s="9">
        <v>12</v>
      </c>
      <c r="E79" s="11"/>
      <c r="F79" s="11"/>
      <c r="G79" s="11"/>
      <c r="H79" s="11"/>
      <c r="I79" s="11"/>
      <c r="J79" s="11"/>
      <c r="K79" s="11"/>
      <c r="L79" s="11"/>
      <c r="M79" s="8" t="s">
        <v>133</v>
      </c>
      <c r="N79" s="2" t="s">
        <v>134</v>
      </c>
      <c r="O79" s="2" t="s">
        <v>51</v>
      </c>
      <c r="P79" s="2" t="s">
        <v>51</v>
      </c>
      <c r="Q79" s="2" t="s">
        <v>121</v>
      </c>
      <c r="R79" s="2" t="s">
        <v>58</v>
      </c>
      <c r="S79" s="2" t="s">
        <v>59</v>
      </c>
      <c r="T79" s="2" t="s">
        <v>59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51</v>
      </c>
      <c r="AS79" s="2" t="s">
        <v>51</v>
      </c>
      <c r="AT79" s="3"/>
      <c r="AU79" s="2" t="s">
        <v>135</v>
      </c>
      <c r="AV79" s="3">
        <v>33</v>
      </c>
    </row>
    <row r="80" spans="1:48" ht="27" customHeight="1" x14ac:dyDescent="0.3">
      <c r="A80" s="8" t="s">
        <v>136</v>
      </c>
      <c r="B80" s="8" t="s">
        <v>137</v>
      </c>
      <c r="C80" s="8" t="s">
        <v>62</v>
      </c>
      <c r="D80" s="9">
        <v>55</v>
      </c>
      <c r="E80" s="11"/>
      <c r="F80" s="11"/>
      <c r="G80" s="11"/>
      <c r="H80" s="11"/>
      <c r="I80" s="11"/>
      <c r="J80" s="11"/>
      <c r="K80" s="11"/>
      <c r="L80" s="11"/>
      <c r="M80" s="8" t="s">
        <v>138</v>
      </c>
      <c r="N80" s="2" t="s">
        <v>139</v>
      </c>
      <c r="O80" s="2" t="s">
        <v>51</v>
      </c>
      <c r="P80" s="2" t="s">
        <v>51</v>
      </c>
      <c r="Q80" s="2" t="s">
        <v>121</v>
      </c>
      <c r="R80" s="2" t="s">
        <v>58</v>
      </c>
      <c r="S80" s="2" t="s">
        <v>59</v>
      </c>
      <c r="T80" s="2" t="s">
        <v>59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51</v>
      </c>
      <c r="AS80" s="2" t="s">
        <v>51</v>
      </c>
      <c r="AT80" s="3"/>
      <c r="AU80" s="2" t="s">
        <v>140</v>
      </c>
      <c r="AV80" s="3">
        <v>34</v>
      </c>
    </row>
    <row r="81" spans="1:13" ht="27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27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27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27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27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27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27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27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27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27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27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27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27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27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27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27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" customHeight="1" x14ac:dyDescent="0.3">
      <c r="A99" s="8" t="s">
        <v>71</v>
      </c>
      <c r="B99" s="9"/>
      <c r="C99" s="9"/>
      <c r="D99" s="9"/>
      <c r="E99" s="9"/>
      <c r="F99" s="11"/>
      <c r="G99" s="9"/>
      <c r="H99" s="11"/>
      <c r="I99" s="9"/>
      <c r="J99" s="11"/>
      <c r="K99" s="9"/>
      <c r="L99" s="11"/>
      <c r="M99" s="9"/>
      <c r="N99" t="s">
        <v>72</v>
      </c>
    </row>
    <row r="100" spans="1:48" ht="27" customHeight="1" x14ac:dyDescent="0.3">
      <c r="A100" s="8" t="s">
        <v>141</v>
      </c>
      <c r="B100" s="8" t="s">
        <v>51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142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27" customHeight="1" x14ac:dyDescent="0.3">
      <c r="A101" s="8" t="s">
        <v>143</v>
      </c>
      <c r="B101" s="8" t="s">
        <v>144</v>
      </c>
      <c r="C101" s="8" t="s">
        <v>57</v>
      </c>
      <c r="D101" s="9">
        <v>22</v>
      </c>
      <c r="E101" s="11"/>
      <c r="F101" s="11"/>
      <c r="G101" s="11"/>
      <c r="H101" s="11"/>
      <c r="I101" s="11"/>
      <c r="J101" s="11"/>
      <c r="K101" s="11"/>
      <c r="L101" s="11"/>
      <c r="M101" s="8" t="s">
        <v>145</v>
      </c>
      <c r="N101" s="2" t="s">
        <v>146</v>
      </c>
      <c r="O101" s="2" t="s">
        <v>51</v>
      </c>
      <c r="P101" s="2" t="s">
        <v>51</v>
      </c>
      <c r="Q101" s="2" t="s">
        <v>142</v>
      </c>
      <c r="R101" s="2" t="s">
        <v>58</v>
      </c>
      <c r="S101" s="2" t="s">
        <v>59</v>
      </c>
      <c r="T101" s="2" t="s">
        <v>59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51</v>
      </c>
      <c r="AS101" s="2" t="s">
        <v>51</v>
      </c>
      <c r="AT101" s="3"/>
      <c r="AU101" s="2" t="s">
        <v>147</v>
      </c>
      <c r="AV101" s="3">
        <v>36</v>
      </c>
    </row>
    <row r="102" spans="1:48" ht="27" customHeight="1" x14ac:dyDescent="0.3">
      <c r="A102" s="8" t="s">
        <v>148</v>
      </c>
      <c r="B102" s="8" t="s">
        <v>149</v>
      </c>
      <c r="C102" s="8" t="s">
        <v>57</v>
      </c>
      <c r="D102" s="9">
        <v>22</v>
      </c>
      <c r="E102" s="11"/>
      <c r="F102" s="11"/>
      <c r="G102" s="11"/>
      <c r="H102" s="11"/>
      <c r="I102" s="11"/>
      <c r="J102" s="11"/>
      <c r="K102" s="11"/>
      <c r="L102" s="11"/>
      <c r="M102" s="8" t="s">
        <v>150</v>
      </c>
      <c r="N102" s="2" t="s">
        <v>151</v>
      </c>
      <c r="O102" s="2" t="s">
        <v>51</v>
      </c>
      <c r="P102" s="2" t="s">
        <v>51</v>
      </c>
      <c r="Q102" s="2" t="s">
        <v>142</v>
      </c>
      <c r="R102" s="2" t="s">
        <v>58</v>
      </c>
      <c r="S102" s="2" t="s">
        <v>59</v>
      </c>
      <c r="T102" s="2" t="s">
        <v>59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51</v>
      </c>
      <c r="AS102" s="2" t="s">
        <v>51</v>
      </c>
      <c r="AT102" s="3"/>
      <c r="AU102" s="2" t="s">
        <v>152</v>
      </c>
      <c r="AV102" s="3">
        <v>37</v>
      </c>
    </row>
    <row r="103" spans="1:48" ht="27" customHeight="1" x14ac:dyDescent="0.3">
      <c r="A103" s="8" t="s">
        <v>153</v>
      </c>
      <c r="B103" s="8" t="s">
        <v>154</v>
      </c>
      <c r="C103" s="8" t="s">
        <v>62</v>
      </c>
      <c r="D103" s="9">
        <v>16</v>
      </c>
      <c r="E103" s="11"/>
      <c r="F103" s="11"/>
      <c r="G103" s="11"/>
      <c r="H103" s="11"/>
      <c r="I103" s="11"/>
      <c r="J103" s="11"/>
      <c r="K103" s="11"/>
      <c r="L103" s="11"/>
      <c r="M103" s="8" t="s">
        <v>155</v>
      </c>
      <c r="N103" s="2" t="s">
        <v>156</v>
      </c>
      <c r="O103" s="2" t="s">
        <v>51</v>
      </c>
      <c r="P103" s="2" t="s">
        <v>51</v>
      </c>
      <c r="Q103" s="2" t="s">
        <v>142</v>
      </c>
      <c r="R103" s="2" t="s">
        <v>58</v>
      </c>
      <c r="S103" s="2" t="s">
        <v>59</v>
      </c>
      <c r="T103" s="2" t="s">
        <v>59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51</v>
      </c>
      <c r="AS103" s="2" t="s">
        <v>51</v>
      </c>
      <c r="AT103" s="3"/>
      <c r="AU103" s="2" t="s">
        <v>157</v>
      </c>
      <c r="AV103" s="3">
        <v>38</v>
      </c>
    </row>
    <row r="104" spans="1:48" ht="27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27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27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27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27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27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27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27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27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27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27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27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" customHeight="1" x14ac:dyDescent="0.3">
      <c r="A123" s="8" t="s">
        <v>71</v>
      </c>
      <c r="B123" s="9"/>
      <c r="C123" s="9"/>
      <c r="D123" s="9"/>
      <c r="E123" s="9"/>
      <c r="F123" s="11"/>
      <c r="G123" s="9"/>
      <c r="H123" s="11"/>
      <c r="I123" s="9"/>
      <c r="J123" s="11"/>
      <c r="K123" s="9"/>
      <c r="L123" s="11"/>
      <c r="M123" s="9"/>
      <c r="N123" t="s">
        <v>72</v>
      </c>
    </row>
    <row r="124" spans="1:48" ht="27" customHeight="1" x14ac:dyDescent="0.3">
      <c r="A124" s="8" t="s">
        <v>158</v>
      </c>
      <c r="B124" s="8" t="s">
        <v>51</v>
      </c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159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27" customHeight="1" x14ac:dyDescent="0.3">
      <c r="A125" s="8" t="s">
        <v>160</v>
      </c>
      <c r="B125" s="8" t="s">
        <v>161</v>
      </c>
      <c r="C125" s="8" t="s">
        <v>162</v>
      </c>
      <c r="D125" s="9">
        <v>2</v>
      </c>
      <c r="E125" s="11"/>
      <c r="F125" s="11"/>
      <c r="G125" s="11"/>
      <c r="H125" s="11"/>
      <c r="I125" s="11"/>
      <c r="J125" s="11"/>
      <c r="K125" s="11"/>
      <c r="L125" s="11"/>
      <c r="M125" s="8" t="s">
        <v>163</v>
      </c>
      <c r="N125" s="2" t="s">
        <v>164</v>
      </c>
      <c r="O125" s="2" t="s">
        <v>51</v>
      </c>
      <c r="P125" s="2" t="s">
        <v>51</v>
      </c>
      <c r="Q125" s="2" t="s">
        <v>159</v>
      </c>
      <c r="R125" s="2" t="s">
        <v>58</v>
      </c>
      <c r="S125" s="2" t="s">
        <v>59</v>
      </c>
      <c r="T125" s="2" t="s">
        <v>59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51</v>
      </c>
      <c r="AS125" s="2" t="s">
        <v>51</v>
      </c>
      <c r="AT125" s="3"/>
      <c r="AU125" s="2" t="s">
        <v>165</v>
      </c>
      <c r="AV125" s="3">
        <v>41</v>
      </c>
    </row>
    <row r="126" spans="1:48" ht="27" customHeight="1" x14ac:dyDescent="0.3">
      <c r="A126" s="8" t="s">
        <v>166</v>
      </c>
      <c r="B126" s="8" t="s">
        <v>167</v>
      </c>
      <c r="C126" s="8" t="s">
        <v>57</v>
      </c>
      <c r="D126" s="9">
        <v>14</v>
      </c>
      <c r="E126" s="11"/>
      <c r="F126" s="11"/>
      <c r="G126" s="11"/>
      <c r="H126" s="11"/>
      <c r="I126" s="11"/>
      <c r="J126" s="11"/>
      <c r="K126" s="11"/>
      <c r="L126" s="11"/>
      <c r="M126" s="8" t="s">
        <v>168</v>
      </c>
      <c r="N126" s="2" t="s">
        <v>169</v>
      </c>
      <c r="O126" s="2" t="s">
        <v>51</v>
      </c>
      <c r="P126" s="2" t="s">
        <v>51</v>
      </c>
      <c r="Q126" s="2" t="s">
        <v>159</v>
      </c>
      <c r="R126" s="2" t="s">
        <v>58</v>
      </c>
      <c r="S126" s="2" t="s">
        <v>59</v>
      </c>
      <c r="T126" s="2" t="s">
        <v>59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51</v>
      </c>
      <c r="AS126" s="2" t="s">
        <v>51</v>
      </c>
      <c r="AT126" s="3"/>
      <c r="AU126" s="2" t="s">
        <v>170</v>
      </c>
      <c r="AV126" s="3">
        <v>42</v>
      </c>
    </row>
    <row r="127" spans="1:48" ht="27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27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27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27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27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27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27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27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27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27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27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27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27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27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27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27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27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" customHeight="1" x14ac:dyDescent="0.3">
      <c r="A147" s="8" t="s">
        <v>71</v>
      </c>
      <c r="B147" s="9"/>
      <c r="C147" s="9"/>
      <c r="D147" s="9"/>
      <c r="E147" s="9"/>
      <c r="F147" s="11"/>
      <c r="G147" s="9"/>
      <c r="H147" s="11"/>
      <c r="I147" s="9"/>
      <c r="J147" s="11"/>
      <c r="K147" s="9"/>
      <c r="L147" s="11"/>
      <c r="M147" s="9"/>
      <c r="N147" t="s">
        <v>72</v>
      </c>
    </row>
    <row r="148" spans="1:48" ht="27" customHeight="1" x14ac:dyDescent="0.3">
      <c r="A148" s="8" t="s">
        <v>171</v>
      </c>
      <c r="B148" s="8" t="s">
        <v>51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172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27" customHeight="1" x14ac:dyDescent="0.3">
      <c r="A149" s="8" t="s">
        <v>173</v>
      </c>
      <c r="B149" s="8" t="s">
        <v>174</v>
      </c>
      <c r="C149" s="8" t="s">
        <v>77</v>
      </c>
      <c r="D149" s="9">
        <v>12</v>
      </c>
      <c r="E149" s="11"/>
      <c r="F149" s="11"/>
      <c r="G149" s="11"/>
      <c r="H149" s="11"/>
      <c r="I149" s="11"/>
      <c r="J149" s="11"/>
      <c r="K149" s="11"/>
      <c r="L149" s="11"/>
      <c r="M149" s="8" t="s">
        <v>175</v>
      </c>
      <c r="N149" s="2" t="s">
        <v>176</v>
      </c>
      <c r="O149" s="2" t="s">
        <v>51</v>
      </c>
      <c r="P149" s="2" t="s">
        <v>51</v>
      </c>
      <c r="Q149" s="2" t="s">
        <v>172</v>
      </c>
      <c r="R149" s="2" t="s">
        <v>58</v>
      </c>
      <c r="S149" s="2" t="s">
        <v>59</v>
      </c>
      <c r="T149" s="2" t="s">
        <v>59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51</v>
      </c>
      <c r="AS149" s="2" t="s">
        <v>51</v>
      </c>
      <c r="AT149" s="3"/>
      <c r="AU149" s="2" t="s">
        <v>177</v>
      </c>
      <c r="AV149" s="3">
        <v>84</v>
      </c>
    </row>
    <row r="150" spans="1:48" ht="27" customHeight="1" x14ac:dyDescent="0.3">
      <c r="A150" s="8" t="s">
        <v>178</v>
      </c>
      <c r="B150" s="8" t="s">
        <v>179</v>
      </c>
      <c r="C150" s="8" t="s">
        <v>62</v>
      </c>
      <c r="D150" s="9">
        <v>53</v>
      </c>
      <c r="E150" s="11"/>
      <c r="F150" s="11"/>
      <c r="G150" s="11"/>
      <c r="H150" s="11"/>
      <c r="I150" s="11"/>
      <c r="J150" s="11"/>
      <c r="K150" s="11"/>
      <c r="L150" s="11"/>
      <c r="M150" s="8" t="s">
        <v>180</v>
      </c>
      <c r="N150" s="2" t="s">
        <v>181</v>
      </c>
      <c r="O150" s="2" t="s">
        <v>51</v>
      </c>
      <c r="P150" s="2" t="s">
        <v>51</v>
      </c>
      <c r="Q150" s="2" t="s">
        <v>172</v>
      </c>
      <c r="R150" s="2" t="s">
        <v>58</v>
      </c>
      <c r="S150" s="2" t="s">
        <v>59</v>
      </c>
      <c r="T150" s="2" t="s">
        <v>59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51</v>
      </c>
      <c r="AS150" s="2" t="s">
        <v>51</v>
      </c>
      <c r="AT150" s="3"/>
      <c r="AU150" s="2" t="s">
        <v>182</v>
      </c>
      <c r="AV150" s="3">
        <v>46</v>
      </c>
    </row>
    <row r="151" spans="1:48" ht="27" customHeight="1" x14ac:dyDescent="0.3">
      <c r="A151" s="8" t="s">
        <v>183</v>
      </c>
      <c r="B151" s="8" t="s">
        <v>184</v>
      </c>
      <c r="C151" s="8" t="s">
        <v>62</v>
      </c>
      <c r="D151" s="9">
        <v>11</v>
      </c>
      <c r="E151" s="11"/>
      <c r="F151" s="11"/>
      <c r="G151" s="11"/>
      <c r="H151" s="11"/>
      <c r="I151" s="11"/>
      <c r="J151" s="11"/>
      <c r="K151" s="11"/>
      <c r="L151" s="11"/>
      <c r="M151" s="8" t="s">
        <v>185</v>
      </c>
      <c r="N151" s="2" t="s">
        <v>186</v>
      </c>
      <c r="O151" s="2" t="s">
        <v>51</v>
      </c>
      <c r="P151" s="2" t="s">
        <v>51</v>
      </c>
      <c r="Q151" s="2" t="s">
        <v>172</v>
      </c>
      <c r="R151" s="2" t="s">
        <v>58</v>
      </c>
      <c r="S151" s="2" t="s">
        <v>59</v>
      </c>
      <c r="T151" s="2" t="s">
        <v>59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51</v>
      </c>
      <c r="AS151" s="2" t="s">
        <v>51</v>
      </c>
      <c r="AT151" s="3"/>
      <c r="AU151" s="2" t="s">
        <v>187</v>
      </c>
      <c r="AV151" s="3">
        <v>47</v>
      </c>
    </row>
    <row r="152" spans="1:48" ht="27" customHeight="1" x14ac:dyDescent="0.3">
      <c r="A152" s="8" t="s">
        <v>188</v>
      </c>
      <c r="B152" s="8" t="s">
        <v>51</v>
      </c>
      <c r="C152" s="8" t="s">
        <v>57</v>
      </c>
      <c r="D152" s="9">
        <v>24</v>
      </c>
      <c r="E152" s="11"/>
      <c r="F152" s="11"/>
      <c r="G152" s="11"/>
      <c r="H152" s="11"/>
      <c r="I152" s="11"/>
      <c r="J152" s="11"/>
      <c r="K152" s="11"/>
      <c r="L152" s="11"/>
      <c r="M152" s="8" t="s">
        <v>189</v>
      </c>
      <c r="N152" s="2" t="s">
        <v>190</v>
      </c>
      <c r="O152" s="2" t="s">
        <v>51</v>
      </c>
      <c r="P152" s="2" t="s">
        <v>51</v>
      </c>
      <c r="Q152" s="2" t="s">
        <v>172</v>
      </c>
      <c r="R152" s="2" t="s">
        <v>58</v>
      </c>
      <c r="S152" s="2" t="s">
        <v>59</v>
      </c>
      <c r="T152" s="2" t="s">
        <v>59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51</v>
      </c>
      <c r="AS152" s="2" t="s">
        <v>51</v>
      </c>
      <c r="AT152" s="3"/>
      <c r="AU152" s="2" t="s">
        <v>191</v>
      </c>
      <c r="AV152" s="3">
        <v>48</v>
      </c>
    </row>
    <row r="153" spans="1:48" ht="27" customHeight="1" x14ac:dyDescent="0.3">
      <c r="A153" s="8" t="s">
        <v>192</v>
      </c>
      <c r="B153" s="8" t="s">
        <v>51</v>
      </c>
      <c r="C153" s="8" t="s">
        <v>57</v>
      </c>
      <c r="D153" s="9">
        <v>36</v>
      </c>
      <c r="E153" s="11"/>
      <c r="F153" s="11"/>
      <c r="G153" s="11"/>
      <c r="H153" s="11"/>
      <c r="I153" s="11"/>
      <c r="J153" s="11"/>
      <c r="K153" s="11"/>
      <c r="L153" s="11"/>
      <c r="M153" s="8" t="s">
        <v>193</v>
      </c>
      <c r="N153" s="2" t="s">
        <v>194</v>
      </c>
      <c r="O153" s="2" t="s">
        <v>51</v>
      </c>
      <c r="P153" s="2" t="s">
        <v>51</v>
      </c>
      <c r="Q153" s="2" t="s">
        <v>172</v>
      </c>
      <c r="R153" s="2" t="s">
        <v>58</v>
      </c>
      <c r="S153" s="2" t="s">
        <v>59</v>
      </c>
      <c r="T153" s="2" t="s">
        <v>59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51</v>
      </c>
      <c r="AS153" s="2" t="s">
        <v>51</v>
      </c>
      <c r="AT153" s="3"/>
      <c r="AU153" s="2" t="s">
        <v>195</v>
      </c>
      <c r="AV153" s="3">
        <v>45</v>
      </c>
    </row>
    <row r="154" spans="1:48" ht="27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27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27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27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27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27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" customHeight="1" x14ac:dyDescent="0.3">
      <c r="A171" s="8" t="s">
        <v>71</v>
      </c>
      <c r="B171" s="9"/>
      <c r="C171" s="9"/>
      <c r="D171" s="9"/>
      <c r="E171" s="9"/>
      <c r="F171" s="11"/>
      <c r="G171" s="9"/>
      <c r="H171" s="11"/>
      <c r="I171" s="9"/>
      <c r="J171" s="11"/>
      <c r="K171" s="9"/>
      <c r="L171" s="11"/>
      <c r="M171" s="9"/>
      <c r="N171" t="s">
        <v>72</v>
      </c>
    </row>
    <row r="172" spans="1:48" ht="27" customHeight="1" x14ac:dyDescent="0.3">
      <c r="A172" s="8" t="s">
        <v>196</v>
      </c>
      <c r="B172" s="8" t="s">
        <v>51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197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27" customHeight="1" x14ac:dyDescent="0.3">
      <c r="A173" s="8" t="s">
        <v>198</v>
      </c>
      <c r="B173" s="8" t="s">
        <v>199</v>
      </c>
      <c r="C173" s="8" t="s">
        <v>77</v>
      </c>
      <c r="D173" s="9">
        <v>7</v>
      </c>
      <c r="E173" s="11"/>
      <c r="F173" s="11"/>
      <c r="G173" s="11"/>
      <c r="H173" s="11"/>
      <c r="I173" s="11"/>
      <c r="J173" s="11"/>
      <c r="K173" s="11"/>
      <c r="L173" s="11"/>
      <c r="M173" s="8" t="s">
        <v>51</v>
      </c>
      <c r="N173" s="2" t="s">
        <v>200</v>
      </c>
      <c r="O173" s="2" t="s">
        <v>51</v>
      </c>
      <c r="P173" s="2" t="s">
        <v>51</v>
      </c>
      <c r="Q173" s="2" t="s">
        <v>197</v>
      </c>
      <c r="R173" s="2" t="s">
        <v>59</v>
      </c>
      <c r="S173" s="2" t="s">
        <v>59</v>
      </c>
      <c r="T173" s="2" t="s">
        <v>58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51</v>
      </c>
      <c r="AS173" s="2" t="s">
        <v>51</v>
      </c>
      <c r="AT173" s="3"/>
      <c r="AU173" s="2" t="s">
        <v>201</v>
      </c>
      <c r="AV173" s="3">
        <v>65</v>
      </c>
    </row>
    <row r="174" spans="1:48" ht="27" customHeight="1" x14ac:dyDescent="0.3">
      <c r="A174" s="8" t="s">
        <v>202</v>
      </c>
      <c r="B174" s="8" t="s">
        <v>203</v>
      </c>
      <c r="C174" s="8" t="s">
        <v>204</v>
      </c>
      <c r="D174" s="9">
        <v>78</v>
      </c>
      <c r="E174" s="11"/>
      <c r="F174" s="11"/>
      <c r="G174" s="11"/>
      <c r="H174" s="11"/>
      <c r="I174" s="11"/>
      <c r="J174" s="11"/>
      <c r="K174" s="11"/>
      <c r="L174" s="11"/>
      <c r="M174" s="8" t="s">
        <v>51</v>
      </c>
      <c r="N174" s="2" t="s">
        <v>205</v>
      </c>
      <c r="O174" s="2" t="s">
        <v>51</v>
      </c>
      <c r="P174" s="2" t="s">
        <v>51</v>
      </c>
      <c r="Q174" s="2" t="s">
        <v>197</v>
      </c>
      <c r="R174" s="2" t="s">
        <v>59</v>
      </c>
      <c r="S174" s="2" t="s">
        <v>59</v>
      </c>
      <c r="T174" s="2" t="s">
        <v>58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51</v>
      </c>
      <c r="AS174" s="2" t="s">
        <v>51</v>
      </c>
      <c r="AT174" s="3"/>
      <c r="AU174" s="2" t="s">
        <v>206</v>
      </c>
      <c r="AV174" s="3">
        <v>66</v>
      </c>
    </row>
    <row r="175" spans="1:48" ht="27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27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27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27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27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27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27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27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27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27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27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27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27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27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27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27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27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27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27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27" customHeight="1" x14ac:dyDescent="0.3">
      <c r="A195" s="8" t="s">
        <v>71</v>
      </c>
      <c r="B195" s="9"/>
      <c r="C195" s="9"/>
      <c r="D195" s="9"/>
      <c r="E195" s="9"/>
      <c r="F195" s="11"/>
      <c r="G195" s="9"/>
      <c r="H195" s="11"/>
      <c r="I195" s="9"/>
      <c r="J195" s="11"/>
      <c r="K195" s="9"/>
      <c r="L195" s="11"/>
      <c r="M195" s="9"/>
      <c r="N195" t="s">
        <v>72</v>
      </c>
    </row>
    <row r="196" spans="1:48" ht="27" customHeight="1" x14ac:dyDescent="0.3">
      <c r="A196" s="8" t="s">
        <v>207</v>
      </c>
      <c r="B196" s="8" t="s">
        <v>209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208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27" customHeight="1" x14ac:dyDescent="0.3">
      <c r="A197" s="8" t="s">
        <v>211</v>
      </c>
      <c r="B197" s="8" t="s">
        <v>212</v>
      </c>
      <c r="C197" s="8" t="s">
        <v>213</v>
      </c>
      <c r="D197" s="9">
        <v>-672</v>
      </c>
      <c r="E197" s="11"/>
      <c r="F197" s="11"/>
      <c r="G197" s="11"/>
      <c r="H197" s="11"/>
      <c r="I197" s="11"/>
      <c r="J197" s="11"/>
      <c r="K197" s="11"/>
      <c r="L197" s="11"/>
      <c r="M197" s="8" t="s">
        <v>214</v>
      </c>
      <c r="N197" s="2" t="s">
        <v>215</v>
      </c>
      <c r="O197" s="2" t="s">
        <v>51</v>
      </c>
      <c r="P197" s="2" t="s">
        <v>51</v>
      </c>
      <c r="Q197" s="2" t="s">
        <v>208</v>
      </c>
      <c r="R197" s="2" t="s">
        <v>59</v>
      </c>
      <c r="S197" s="2" t="s">
        <v>59</v>
      </c>
      <c r="T197" s="2" t="s">
        <v>58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51</v>
      </c>
      <c r="AS197" s="2" t="s">
        <v>51</v>
      </c>
      <c r="AT197" s="3"/>
      <c r="AU197" s="2" t="s">
        <v>216</v>
      </c>
      <c r="AV197" s="3">
        <v>76</v>
      </c>
    </row>
    <row r="198" spans="1:48" ht="27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27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27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27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27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27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27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27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27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27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27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27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27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27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" customHeight="1" x14ac:dyDescent="0.3">
      <c r="A219" s="8" t="s">
        <v>71</v>
      </c>
      <c r="B219" s="9"/>
      <c r="C219" s="9"/>
      <c r="D219" s="9"/>
      <c r="E219" s="9"/>
      <c r="F219" s="11"/>
      <c r="G219" s="9"/>
      <c r="H219" s="11"/>
      <c r="I219" s="9"/>
      <c r="J219" s="11"/>
      <c r="K219" s="9"/>
      <c r="L219" s="11"/>
      <c r="M219" s="9"/>
      <c r="N219" t="s">
        <v>72</v>
      </c>
    </row>
    <row r="220" spans="1:48" ht="27" customHeight="1" x14ac:dyDescent="0.3">
      <c r="A220" s="8" t="s">
        <v>217</v>
      </c>
      <c r="B220" s="8" t="s">
        <v>209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218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27" customHeight="1" x14ac:dyDescent="0.3">
      <c r="A221" s="8" t="s">
        <v>220</v>
      </c>
      <c r="B221" s="8" t="s">
        <v>221</v>
      </c>
      <c r="C221" s="8" t="s">
        <v>87</v>
      </c>
      <c r="D221" s="9">
        <v>28</v>
      </c>
      <c r="E221" s="11"/>
      <c r="F221" s="11"/>
      <c r="G221" s="11"/>
      <c r="H221" s="11"/>
      <c r="I221" s="11"/>
      <c r="J221" s="11"/>
      <c r="K221" s="11"/>
      <c r="L221" s="11"/>
      <c r="M221" s="8" t="s">
        <v>51</v>
      </c>
      <c r="N221" s="2" t="s">
        <v>222</v>
      </c>
      <c r="O221" s="2" t="s">
        <v>51</v>
      </c>
      <c r="P221" s="2" t="s">
        <v>51</v>
      </c>
      <c r="Q221" s="2" t="s">
        <v>218</v>
      </c>
      <c r="R221" s="2" t="s">
        <v>59</v>
      </c>
      <c r="S221" s="2" t="s">
        <v>59</v>
      </c>
      <c r="T221" s="2" t="s">
        <v>58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51</v>
      </c>
      <c r="AS221" s="2" t="s">
        <v>51</v>
      </c>
      <c r="AT221" s="3"/>
      <c r="AU221" s="2" t="s">
        <v>223</v>
      </c>
      <c r="AV221" s="3">
        <v>67</v>
      </c>
    </row>
    <row r="222" spans="1:48" ht="27" customHeight="1" x14ac:dyDescent="0.3">
      <c r="A222" s="8" t="s">
        <v>224</v>
      </c>
      <c r="B222" s="8" t="s">
        <v>225</v>
      </c>
      <c r="C222" s="8" t="s">
        <v>87</v>
      </c>
      <c r="D222" s="9">
        <v>28</v>
      </c>
      <c r="E222" s="11"/>
      <c r="F222" s="11"/>
      <c r="G222" s="11"/>
      <c r="H222" s="11"/>
      <c r="I222" s="11"/>
      <c r="J222" s="11"/>
      <c r="K222" s="11"/>
      <c r="L222" s="11"/>
      <c r="M222" s="8" t="s">
        <v>51</v>
      </c>
      <c r="N222" s="2" t="s">
        <v>226</v>
      </c>
      <c r="O222" s="2" t="s">
        <v>51</v>
      </c>
      <c r="P222" s="2" t="s">
        <v>51</v>
      </c>
      <c r="Q222" s="2" t="s">
        <v>218</v>
      </c>
      <c r="R222" s="2" t="s">
        <v>59</v>
      </c>
      <c r="S222" s="2" t="s">
        <v>59</v>
      </c>
      <c r="T222" s="2" t="s">
        <v>58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51</v>
      </c>
      <c r="AS222" s="2" t="s">
        <v>51</v>
      </c>
      <c r="AT222" s="3"/>
      <c r="AU222" s="2" t="s">
        <v>227</v>
      </c>
      <c r="AV222" s="3">
        <v>72</v>
      </c>
    </row>
    <row r="223" spans="1:48" ht="27" customHeight="1" x14ac:dyDescent="0.3">
      <c r="A223" s="8" t="s">
        <v>228</v>
      </c>
      <c r="B223" s="8" t="s">
        <v>229</v>
      </c>
      <c r="C223" s="8" t="s">
        <v>87</v>
      </c>
      <c r="D223" s="9">
        <v>28</v>
      </c>
      <c r="E223" s="11"/>
      <c r="F223" s="11"/>
      <c r="G223" s="11"/>
      <c r="H223" s="11"/>
      <c r="I223" s="11"/>
      <c r="J223" s="11"/>
      <c r="K223" s="11"/>
      <c r="L223" s="11"/>
      <c r="M223" s="8" t="s">
        <v>51</v>
      </c>
      <c r="N223" s="2" t="s">
        <v>230</v>
      </c>
      <c r="O223" s="2" t="s">
        <v>51</v>
      </c>
      <c r="P223" s="2" t="s">
        <v>51</v>
      </c>
      <c r="Q223" s="2" t="s">
        <v>218</v>
      </c>
      <c r="R223" s="2" t="s">
        <v>59</v>
      </c>
      <c r="S223" s="2" t="s">
        <v>59</v>
      </c>
      <c r="T223" s="2" t="s">
        <v>58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51</v>
      </c>
      <c r="AS223" s="2" t="s">
        <v>51</v>
      </c>
      <c r="AT223" s="3"/>
      <c r="AU223" s="2" t="s">
        <v>231</v>
      </c>
      <c r="AV223" s="3">
        <v>74</v>
      </c>
    </row>
    <row r="224" spans="1:48" ht="27" customHeight="1" x14ac:dyDescent="0.3">
      <c r="A224" s="8" t="s">
        <v>232</v>
      </c>
      <c r="B224" s="8" t="s">
        <v>233</v>
      </c>
      <c r="C224" s="8" t="s">
        <v>87</v>
      </c>
      <c r="D224" s="9">
        <v>3</v>
      </c>
      <c r="E224" s="11"/>
      <c r="F224" s="11"/>
      <c r="G224" s="11"/>
      <c r="H224" s="11"/>
      <c r="I224" s="11"/>
      <c r="J224" s="11"/>
      <c r="K224" s="11"/>
      <c r="L224" s="11"/>
      <c r="M224" s="8" t="s">
        <v>51</v>
      </c>
      <c r="N224" s="2" t="s">
        <v>234</v>
      </c>
      <c r="O224" s="2" t="s">
        <v>51</v>
      </c>
      <c r="P224" s="2" t="s">
        <v>51</v>
      </c>
      <c r="Q224" s="2" t="s">
        <v>218</v>
      </c>
      <c r="R224" s="2" t="s">
        <v>59</v>
      </c>
      <c r="S224" s="2" t="s">
        <v>59</v>
      </c>
      <c r="T224" s="2" t="s">
        <v>58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51</v>
      </c>
      <c r="AS224" s="2" t="s">
        <v>51</v>
      </c>
      <c r="AT224" s="3"/>
      <c r="AU224" s="2" t="s">
        <v>235</v>
      </c>
      <c r="AV224" s="3">
        <v>85</v>
      </c>
    </row>
    <row r="225" spans="1:13" ht="27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27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27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27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27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27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27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27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27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27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27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27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27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27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27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27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27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27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27" customHeight="1" x14ac:dyDescent="0.3">
      <c r="A243" s="8" t="s">
        <v>71</v>
      </c>
      <c r="B243" s="9"/>
      <c r="C243" s="9"/>
      <c r="D243" s="9"/>
      <c r="E243" s="9"/>
      <c r="F243" s="11">
        <f>SUM(F221:F242)</f>
        <v>0</v>
      </c>
      <c r="G243" s="9"/>
      <c r="H243" s="11">
        <f>SUM(H221:H242)</f>
        <v>0</v>
      </c>
      <c r="I243" s="9"/>
      <c r="J243" s="11">
        <f>SUM(J221:J242)</f>
        <v>0</v>
      </c>
      <c r="K243" s="9"/>
      <c r="L243" s="11">
        <f>SUM(L221:L242)</f>
        <v>0</v>
      </c>
      <c r="M243" s="9"/>
      <c r="N243" t="s">
        <v>72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0" manualBreakCount="1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54"/>
  <sheetViews>
    <sheetView topLeftCell="B1" workbookViewId="0">
      <selection activeCell="E13" sqref="E13"/>
    </sheetView>
  </sheetViews>
  <sheetFormatPr defaultRowHeight="27" customHeight="1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27" customHeight="1" x14ac:dyDescent="0.3">
      <c r="A1" s="37" t="s">
        <v>236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4" ht="27" customHeight="1" x14ac:dyDescent="0.3">
      <c r="A2" s="38" t="s">
        <v>945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4" ht="27" customHeight="1" x14ac:dyDescent="0.3">
      <c r="A3" s="4" t="s">
        <v>237</v>
      </c>
      <c r="B3" s="4" t="s">
        <v>1</v>
      </c>
      <c r="C3" s="4" t="s">
        <v>2</v>
      </c>
      <c r="D3" s="4" t="s">
        <v>3</v>
      </c>
      <c r="E3" s="4" t="s">
        <v>238</v>
      </c>
      <c r="F3" s="4" t="s">
        <v>239</v>
      </c>
      <c r="G3" s="4" t="s">
        <v>240</v>
      </c>
      <c r="H3" s="4" t="s">
        <v>241</v>
      </c>
      <c r="I3" s="4" t="s">
        <v>242</v>
      </c>
      <c r="J3" s="4" t="s">
        <v>243</v>
      </c>
      <c r="K3" s="4" t="s">
        <v>244</v>
      </c>
      <c r="L3" s="4" t="s">
        <v>245</v>
      </c>
      <c r="M3" s="4" t="s">
        <v>246</v>
      </c>
      <c r="N3" s="1" t="s">
        <v>247</v>
      </c>
    </row>
    <row r="4" spans="1:14" ht="27" customHeight="1" x14ac:dyDescent="0.3">
      <c r="A4" s="8" t="s">
        <v>64</v>
      </c>
      <c r="B4" s="8" t="s">
        <v>60</v>
      </c>
      <c r="C4" s="8" t="s">
        <v>61</v>
      </c>
      <c r="D4" s="8" t="s">
        <v>62</v>
      </c>
      <c r="E4" s="14"/>
      <c r="F4" s="14"/>
      <c r="G4" s="14"/>
      <c r="H4" s="14"/>
      <c r="I4" s="8" t="s">
        <v>63</v>
      </c>
      <c r="J4" s="8" t="s">
        <v>51</v>
      </c>
      <c r="K4" s="8" t="s">
        <v>51</v>
      </c>
      <c r="L4" s="8" t="s">
        <v>51</v>
      </c>
      <c r="M4" s="8" t="s">
        <v>51</v>
      </c>
      <c r="N4" s="2" t="s">
        <v>51</v>
      </c>
    </row>
    <row r="5" spans="1:14" ht="27" customHeight="1" x14ac:dyDescent="0.3">
      <c r="A5" s="8" t="s">
        <v>69</v>
      </c>
      <c r="B5" s="8" t="s">
        <v>66</v>
      </c>
      <c r="C5" s="8" t="s">
        <v>67</v>
      </c>
      <c r="D5" s="8" t="s">
        <v>62</v>
      </c>
      <c r="E5" s="14"/>
      <c r="F5" s="14"/>
      <c r="G5" s="14"/>
      <c r="H5" s="14"/>
      <c r="I5" s="8" t="s">
        <v>68</v>
      </c>
      <c r="J5" s="8" t="s">
        <v>51</v>
      </c>
      <c r="K5" s="8" t="s">
        <v>51</v>
      </c>
      <c r="L5" s="8" t="s">
        <v>51</v>
      </c>
      <c r="M5" s="8" t="s">
        <v>294</v>
      </c>
      <c r="N5" s="2" t="s">
        <v>51</v>
      </c>
    </row>
    <row r="6" spans="1:14" ht="27" customHeight="1" x14ac:dyDescent="0.3">
      <c r="A6" s="8" t="s">
        <v>83</v>
      </c>
      <c r="B6" s="8" t="s">
        <v>80</v>
      </c>
      <c r="C6" s="8" t="s">
        <v>81</v>
      </c>
      <c r="D6" s="8" t="s">
        <v>77</v>
      </c>
      <c r="E6" s="14"/>
      <c r="F6" s="14"/>
      <c r="G6" s="14"/>
      <c r="H6" s="14"/>
      <c r="I6" s="8" t="s">
        <v>82</v>
      </c>
      <c r="J6" s="8" t="s">
        <v>51</v>
      </c>
      <c r="K6" s="8" t="s">
        <v>51</v>
      </c>
      <c r="L6" s="8" t="s">
        <v>51</v>
      </c>
      <c r="M6" s="8" t="s">
        <v>297</v>
      </c>
      <c r="N6" s="2" t="s">
        <v>51</v>
      </c>
    </row>
    <row r="7" spans="1:14" ht="27" customHeight="1" x14ac:dyDescent="0.3">
      <c r="A7" s="8" t="s">
        <v>96</v>
      </c>
      <c r="B7" s="8" t="s">
        <v>93</v>
      </c>
      <c r="C7" s="8" t="s">
        <v>94</v>
      </c>
      <c r="D7" s="8" t="s">
        <v>87</v>
      </c>
      <c r="E7" s="14"/>
      <c r="F7" s="14"/>
      <c r="G7" s="14"/>
      <c r="H7" s="14"/>
      <c r="I7" s="8" t="s">
        <v>95</v>
      </c>
      <c r="J7" s="8" t="s">
        <v>51</v>
      </c>
      <c r="K7" s="8" t="s">
        <v>51</v>
      </c>
      <c r="L7" s="8" t="s">
        <v>51</v>
      </c>
      <c r="M7" s="8" t="s">
        <v>306</v>
      </c>
      <c r="N7" s="2" t="s">
        <v>51</v>
      </c>
    </row>
    <row r="8" spans="1:14" ht="27" customHeight="1" x14ac:dyDescent="0.3">
      <c r="A8" s="8" t="s">
        <v>101</v>
      </c>
      <c r="B8" s="8" t="s">
        <v>98</v>
      </c>
      <c r="C8" s="8" t="s">
        <v>99</v>
      </c>
      <c r="D8" s="8" t="s">
        <v>77</v>
      </c>
      <c r="E8" s="14"/>
      <c r="F8" s="14"/>
      <c r="G8" s="14"/>
      <c r="H8" s="14"/>
      <c r="I8" s="8" t="s">
        <v>100</v>
      </c>
      <c r="J8" s="8" t="s">
        <v>51</v>
      </c>
      <c r="K8" s="8" t="s">
        <v>51</v>
      </c>
      <c r="L8" s="8" t="s">
        <v>51</v>
      </c>
      <c r="M8" s="8" t="s">
        <v>51</v>
      </c>
      <c r="N8" s="2" t="s">
        <v>51</v>
      </c>
    </row>
    <row r="9" spans="1:14" ht="27" customHeight="1" x14ac:dyDescent="0.3">
      <c r="A9" s="8" t="s">
        <v>106</v>
      </c>
      <c r="B9" s="8" t="s">
        <v>103</v>
      </c>
      <c r="C9" s="8" t="s">
        <v>104</v>
      </c>
      <c r="D9" s="8" t="s">
        <v>62</v>
      </c>
      <c r="E9" s="14"/>
      <c r="F9" s="14"/>
      <c r="G9" s="14"/>
      <c r="H9" s="14"/>
      <c r="I9" s="8" t="s">
        <v>105</v>
      </c>
      <c r="J9" s="8" t="s">
        <v>51</v>
      </c>
      <c r="K9" s="8" t="s">
        <v>51</v>
      </c>
      <c r="L9" s="8" t="s">
        <v>51</v>
      </c>
      <c r="M9" s="8" t="s">
        <v>323</v>
      </c>
      <c r="N9" s="2" t="s">
        <v>51</v>
      </c>
    </row>
    <row r="10" spans="1:14" ht="27" customHeight="1" x14ac:dyDescent="0.3">
      <c r="A10" s="8" t="s">
        <v>118</v>
      </c>
      <c r="B10" s="8" t="s">
        <v>115</v>
      </c>
      <c r="C10" s="8" t="s">
        <v>116</v>
      </c>
      <c r="D10" s="8" t="s">
        <v>62</v>
      </c>
      <c r="E10" s="14"/>
      <c r="F10" s="14"/>
      <c r="G10" s="14"/>
      <c r="H10" s="14"/>
      <c r="I10" s="8" t="s">
        <v>117</v>
      </c>
      <c r="J10" s="8" t="s">
        <v>51</v>
      </c>
      <c r="K10" s="8" t="s">
        <v>51</v>
      </c>
      <c r="L10" s="8" t="s">
        <v>51</v>
      </c>
      <c r="M10" s="8" t="s">
        <v>334</v>
      </c>
      <c r="N10" s="2" t="s">
        <v>51</v>
      </c>
    </row>
    <row r="11" spans="1:14" ht="27" customHeight="1" x14ac:dyDescent="0.3">
      <c r="A11" s="8" t="s">
        <v>125</v>
      </c>
      <c r="B11" s="8" t="s">
        <v>122</v>
      </c>
      <c r="C11" s="8" t="s">
        <v>123</v>
      </c>
      <c r="D11" s="8" t="s">
        <v>62</v>
      </c>
      <c r="E11" s="14"/>
      <c r="F11" s="14"/>
      <c r="G11" s="14"/>
      <c r="H11" s="14"/>
      <c r="I11" s="8" t="s">
        <v>124</v>
      </c>
      <c r="J11" s="8" t="s">
        <v>51</v>
      </c>
      <c r="K11" s="8" t="s">
        <v>51</v>
      </c>
      <c r="L11" s="8" t="s">
        <v>51</v>
      </c>
      <c r="M11" s="8" t="s">
        <v>350</v>
      </c>
      <c r="N11" s="2" t="s">
        <v>51</v>
      </c>
    </row>
    <row r="12" spans="1:14" ht="27" customHeight="1" x14ac:dyDescent="0.3">
      <c r="A12" s="8" t="s">
        <v>129</v>
      </c>
      <c r="B12" s="8" t="s">
        <v>122</v>
      </c>
      <c r="C12" s="8" t="s">
        <v>127</v>
      </c>
      <c r="D12" s="8" t="s">
        <v>62</v>
      </c>
      <c r="E12" s="14"/>
      <c r="F12" s="14"/>
      <c r="G12" s="14"/>
      <c r="H12" s="14"/>
      <c r="I12" s="8" t="s">
        <v>128</v>
      </c>
      <c r="J12" s="8" t="s">
        <v>51</v>
      </c>
      <c r="K12" s="8" t="s">
        <v>51</v>
      </c>
      <c r="L12" s="8" t="s">
        <v>51</v>
      </c>
      <c r="M12" s="8" t="s">
        <v>350</v>
      </c>
      <c r="N12" s="2" t="s">
        <v>51</v>
      </c>
    </row>
    <row r="13" spans="1:14" ht="27" customHeight="1" x14ac:dyDescent="0.3">
      <c r="A13" s="8" t="s">
        <v>134</v>
      </c>
      <c r="B13" s="8" t="s">
        <v>131</v>
      </c>
      <c r="C13" s="8" t="s">
        <v>132</v>
      </c>
      <c r="D13" s="8" t="s">
        <v>57</v>
      </c>
      <c r="E13" s="14"/>
      <c r="F13" s="14"/>
      <c r="G13" s="14"/>
      <c r="H13" s="14"/>
      <c r="I13" s="8" t="s">
        <v>133</v>
      </c>
      <c r="J13" s="8" t="s">
        <v>51</v>
      </c>
      <c r="K13" s="8" t="s">
        <v>51</v>
      </c>
      <c r="L13" s="8" t="s">
        <v>51</v>
      </c>
      <c r="M13" s="8" t="s">
        <v>350</v>
      </c>
      <c r="N13" s="2" t="s">
        <v>51</v>
      </c>
    </row>
    <row r="14" spans="1:14" ht="27" customHeight="1" x14ac:dyDescent="0.3">
      <c r="A14" s="8" t="s">
        <v>139</v>
      </c>
      <c r="B14" s="8" t="s">
        <v>136</v>
      </c>
      <c r="C14" s="8" t="s">
        <v>137</v>
      </c>
      <c r="D14" s="8" t="s">
        <v>62</v>
      </c>
      <c r="E14" s="14"/>
      <c r="F14" s="14"/>
      <c r="G14" s="14"/>
      <c r="H14" s="14"/>
      <c r="I14" s="8" t="s">
        <v>138</v>
      </c>
      <c r="J14" s="8" t="s">
        <v>51</v>
      </c>
      <c r="K14" s="8" t="s">
        <v>51</v>
      </c>
      <c r="L14" s="8" t="s">
        <v>51</v>
      </c>
      <c r="M14" s="8" t="s">
        <v>350</v>
      </c>
      <c r="N14" s="2" t="s">
        <v>51</v>
      </c>
    </row>
    <row r="15" spans="1:14" ht="27" customHeight="1" x14ac:dyDescent="0.3">
      <c r="A15" s="8" t="s">
        <v>146</v>
      </c>
      <c r="B15" s="8" t="s">
        <v>143</v>
      </c>
      <c r="C15" s="8" t="s">
        <v>144</v>
      </c>
      <c r="D15" s="8" t="s">
        <v>57</v>
      </c>
      <c r="E15" s="14"/>
      <c r="F15" s="14"/>
      <c r="G15" s="14"/>
      <c r="H15" s="14"/>
      <c r="I15" s="8" t="s">
        <v>145</v>
      </c>
      <c r="J15" s="8" t="s">
        <v>51</v>
      </c>
      <c r="K15" s="8" t="s">
        <v>51</v>
      </c>
      <c r="L15" s="8" t="s">
        <v>51</v>
      </c>
      <c r="M15" s="8" t="s">
        <v>51</v>
      </c>
      <c r="N15" s="2" t="s">
        <v>51</v>
      </c>
    </row>
    <row r="16" spans="1:14" ht="27" customHeight="1" x14ac:dyDescent="0.3">
      <c r="A16" s="8" t="s">
        <v>151</v>
      </c>
      <c r="B16" s="8" t="s">
        <v>148</v>
      </c>
      <c r="C16" s="8" t="s">
        <v>149</v>
      </c>
      <c r="D16" s="8" t="s">
        <v>57</v>
      </c>
      <c r="E16" s="14"/>
      <c r="F16" s="14"/>
      <c r="G16" s="14"/>
      <c r="H16" s="14"/>
      <c r="I16" s="8" t="s">
        <v>150</v>
      </c>
      <c r="J16" s="8" t="s">
        <v>51</v>
      </c>
      <c r="K16" s="8" t="s">
        <v>51</v>
      </c>
      <c r="L16" s="8" t="s">
        <v>51</v>
      </c>
      <c r="M16" s="8" t="s">
        <v>51</v>
      </c>
      <c r="N16" s="2" t="s">
        <v>51</v>
      </c>
    </row>
    <row r="17" spans="1:14" ht="27" customHeight="1" x14ac:dyDescent="0.3">
      <c r="A17" s="8" t="s">
        <v>156</v>
      </c>
      <c r="B17" s="8" t="s">
        <v>153</v>
      </c>
      <c r="C17" s="8" t="s">
        <v>154</v>
      </c>
      <c r="D17" s="8" t="s">
        <v>62</v>
      </c>
      <c r="E17" s="14"/>
      <c r="F17" s="14"/>
      <c r="G17" s="14"/>
      <c r="H17" s="14"/>
      <c r="I17" s="8" t="s">
        <v>155</v>
      </c>
      <c r="J17" s="8" t="s">
        <v>51</v>
      </c>
      <c r="K17" s="8" t="s">
        <v>51</v>
      </c>
      <c r="L17" s="8" t="s">
        <v>51</v>
      </c>
      <c r="M17" s="8" t="s">
        <v>51</v>
      </c>
      <c r="N17" s="2" t="s">
        <v>51</v>
      </c>
    </row>
    <row r="18" spans="1:14" ht="27" customHeight="1" x14ac:dyDescent="0.3">
      <c r="A18" s="8" t="s">
        <v>164</v>
      </c>
      <c r="B18" s="8" t="s">
        <v>160</v>
      </c>
      <c r="C18" s="8" t="s">
        <v>161</v>
      </c>
      <c r="D18" s="8" t="s">
        <v>162</v>
      </c>
      <c r="E18" s="14"/>
      <c r="F18" s="14"/>
      <c r="G18" s="14"/>
      <c r="H18" s="14"/>
      <c r="I18" s="8" t="s">
        <v>163</v>
      </c>
      <c r="J18" s="8" t="s">
        <v>51</v>
      </c>
      <c r="K18" s="8" t="s">
        <v>51</v>
      </c>
      <c r="L18" s="8" t="s">
        <v>51</v>
      </c>
      <c r="M18" s="8" t="s">
        <v>51</v>
      </c>
      <c r="N18" s="2" t="s">
        <v>51</v>
      </c>
    </row>
    <row r="19" spans="1:14" ht="27" customHeight="1" x14ac:dyDescent="0.3">
      <c r="A19" s="8" t="s">
        <v>169</v>
      </c>
      <c r="B19" s="8" t="s">
        <v>166</v>
      </c>
      <c r="C19" s="8" t="s">
        <v>167</v>
      </c>
      <c r="D19" s="8" t="s">
        <v>57</v>
      </c>
      <c r="E19" s="14"/>
      <c r="F19" s="14"/>
      <c r="G19" s="14"/>
      <c r="H19" s="14"/>
      <c r="I19" s="8" t="s">
        <v>168</v>
      </c>
      <c r="J19" s="8" t="s">
        <v>51</v>
      </c>
      <c r="K19" s="8" t="s">
        <v>51</v>
      </c>
      <c r="L19" s="8" t="s">
        <v>51</v>
      </c>
      <c r="M19" s="8" t="s">
        <v>51</v>
      </c>
      <c r="N19" s="2" t="s">
        <v>51</v>
      </c>
    </row>
    <row r="20" spans="1:14" ht="27" customHeight="1" x14ac:dyDescent="0.3">
      <c r="A20" s="8" t="s">
        <v>176</v>
      </c>
      <c r="B20" s="8" t="s">
        <v>173</v>
      </c>
      <c r="C20" s="8" t="s">
        <v>174</v>
      </c>
      <c r="D20" s="8" t="s">
        <v>77</v>
      </c>
      <c r="E20" s="14"/>
      <c r="F20" s="14"/>
      <c r="G20" s="14"/>
      <c r="H20" s="14"/>
      <c r="I20" s="8" t="s">
        <v>175</v>
      </c>
      <c r="J20" s="8" t="s">
        <v>51</v>
      </c>
      <c r="K20" s="8" t="s">
        <v>51</v>
      </c>
      <c r="L20" s="8" t="s">
        <v>51</v>
      </c>
      <c r="M20" s="8" t="s">
        <v>468</v>
      </c>
      <c r="N20" s="2" t="s">
        <v>51</v>
      </c>
    </row>
    <row r="21" spans="1:14" ht="27" customHeight="1" x14ac:dyDescent="0.3">
      <c r="A21" s="8" t="s">
        <v>181</v>
      </c>
      <c r="B21" s="8" t="s">
        <v>178</v>
      </c>
      <c r="C21" s="8" t="s">
        <v>179</v>
      </c>
      <c r="D21" s="8" t="s">
        <v>62</v>
      </c>
      <c r="E21" s="14"/>
      <c r="F21" s="14"/>
      <c r="G21" s="14"/>
      <c r="H21" s="14"/>
      <c r="I21" s="8" t="s">
        <v>180</v>
      </c>
      <c r="J21" s="8" t="s">
        <v>51</v>
      </c>
      <c r="K21" s="8" t="s">
        <v>51</v>
      </c>
      <c r="L21" s="8" t="s">
        <v>51</v>
      </c>
      <c r="M21" s="8" t="s">
        <v>51</v>
      </c>
      <c r="N21" s="2" t="s">
        <v>51</v>
      </c>
    </row>
    <row r="22" spans="1:14" ht="27" customHeight="1" x14ac:dyDescent="0.3">
      <c r="A22" s="8" t="s">
        <v>186</v>
      </c>
      <c r="B22" s="8" t="s">
        <v>183</v>
      </c>
      <c r="C22" s="8" t="s">
        <v>184</v>
      </c>
      <c r="D22" s="8" t="s">
        <v>62</v>
      </c>
      <c r="E22" s="14"/>
      <c r="F22" s="14"/>
      <c r="G22" s="14"/>
      <c r="H22" s="14"/>
      <c r="I22" s="8" t="s">
        <v>185</v>
      </c>
      <c r="J22" s="8" t="s">
        <v>51</v>
      </c>
      <c r="K22" s="8" t="s">
        <v>51</v>
      </c>
      <c r="L22" s="8" t="s">
        <v>51</v>
      </c>
      <c r="M22" s="8" t="s">
        <v>51</v>
      </c>
      <c r="N22" s="2" t="s">
        <v>51</v>
      </c>
    </row>
    <row r="23" spans="1:14" ht="27" customHeight="1" x14ac:dyDescent="0.3">
      <c r="A23" s="8" t="s">
        <v>190</v>
      </c>
      <c r="B23" s="8" t="s">
        <v>188</v>
      </c>
      <c r="C23" s="8" t="s">
        <v>51</v>
      </c>
      <c r="D23" s="8" t="s">
        <v>57</v>
      </c>
      <c r="E23" s="14"/>
      <c r="F23" s="14"/>
      <c r="G23" s="14"/>
      <c r="H23" s="14"/>
      <c r="I23" s="8" t="s">
        <v>189</v>
      </c>
      <c r="J23" s="8" t="s">
        <v>51</v>
      </c>
      <c r="K23" s="8" t="s">
        <v>51</v>
      </c>
      <c r="L23" s="8" t="s">
        <v>51</v>
      </c>
      <c r="M23" s="8" t="s">
        <v>498</v>
      </c>
      <c r="N23" s="2" t="s">
        <v>51</v>
      </c>
    </row>
    <row r="24" spans="1:14" ht="27" customHeight="1" x14ac:dyDescent="0.3">
      <c r="A24" s="8" t="s">
        <v>194</v>
      </c>
      <c r="B24" s="8" t="s">
        <v>192</v>
      </c>
      <c r="C24" s="8" t="s">
        <v>51</v>
      </c>
      <c r="D24" s="8" t="s">
        <v>57</v>
      </c>
      <c r="E24" s="14"/>
      <c r="F24" s="14"/>
      <c r="G24" s="14"/>
      <c r="H24" s="14"/>
      <c r="I24" s="8" t="s">
        <v>193</v>
      </c>
      <c r="J24" s="8" t="s">
        <v>51</v>
      </c>
      <c r="K24" s="8" t="s">
        <v>51</v>
      </c>
      <c r="L24" s="8" t="s">
        <v>51</v>
      </c>
      <c r="M24" s="8" t="s">
        <v>51</v>
      </c>
      <c r="N24" s="2" t="s">
        <v>51</v>
      </c>
    </row>
    <row r="25" spans="1:14" ht="27" customHeight="1" x14ac:dyDescent="0.3">
      <c r="A25" s="8" t="s">
        <v>512</v>
      </c>
      <c r="B25" s="8" t="s">
        <v>80</v>
      </c>
      <c r="C25" s="8" t="s">
        <v>511</v>
      </c>
      <c r="D25" s="8" t="s">
        <v>77</v>
      </c>
      <c r="E25" s="14"/>
      <c r="F25" s="14"/>
      <c r="G25" s="14"/>
      <c r="H25" s="14"/>
      <c r="I25" s="8" t="s">
        <v>520</v>
      </c>
      <c r="J25" s="8" t="s">
        <v>51</v>
      </c>
      <c r="K25" s="8" t="s">
        <v>51</v>
      </c>
      <c r="L25" s="8" t="s">
        <v>51</v>
      </c>
      <c r="M25" s="8" t="s">
        <v>297</v>
      </c>
      <c r="N25" s="2" t="s">
        <v>51</v>
      </c>
    </row>
    <row r="26" spans="1:14" ht="27" customHeight="1" x14ac:dyDescent="0.3">
      <c r="A26" s="8" t="s">
        <v>517</v>
      </c>
      <c r="B26" s="8" t="s">
        <v>515</v>
      </c>
      <c r="C26" s="8" t="s">
        <v>516</v>
      </c>
      <c r="D26" s="8" t="s">
        <v>475</v>
      </c>
      <c r="E26" s="14"/>
      <c r="F26" s="14"/>
      <c r="G26" s="14"/>
      <c r="H26" s="14"/>
      <c r="I26" s="8" t="s">
        <v>525</v>
      </c>
      <c r="J26" s="8" t="s">
        <v>51</v>
      </c>
      <c r="K26" s="8" t="s">
        <v>526</v>
      </c>
      <c r="L26" s="8" t="s">
        <v>51</v>
      </c>
      <c r="M26" s="8" t="s">
        <v>527</v>
      </c>
      <c r="N26" s="2" t="s">
        <v>58</v>
      </c>
    </row>
    <row r="27" spans="1:14" ht="27" customHeight="1" x14ac:dyDescent="0.3">
      <c r="A27" s="8" t="s">
        <v>310</v>
      </c>
      <c r="B27" s="8" t="s">
        <v>307</v>
      </c>
      <c r="C27" s="8" t="s">
        <v>308</v>
      </c>
      <c r="D27" s="8" t="s">
        <v>87</v>
      </c>
      <c r="E27" s="14"/>
      <c r="F27" s="14"/>
      <c r="G27" s="14"/>
      <c r="H27" s="14"/>
      <c r="I27" s="8" t="s">
        <v>309</v>
      </c>
      <c r="J27" s="8" t="s">
        <v>51</v>
      </c>
      <c r="K27" s="8" t="s">
        <v>51</v>
      </c>
      <c r="L27" s="8" t="s">
        <v>51</v>
      </c>
      <c r="M27" s="8" t="s">
        <v>542</v>
      </c>
      <c r="N27" s="2" t="s">
        <v>51</v>
      </c>
    </row>
    <row r="28" spans="1:14" ht="27" customHeight="1" x14ac:dyDescent="0.3">
      <c r="A28" s="8" t="s">
        <v>314</v>
      </c>
      <c r="B28" s="8" t="s">
        <v>312</v>
      </c>
      <c r="C28" s="8" t="s">
        <v>94</v>
      </c>
      <c r="D28" s="8" t="s">
        <v>87</v>
      </c>
      <c r="E28" s="14"/>
      <c r="F28" s="14"/>
      <c r="G28" s="14"/>
      <c r="H28" s="14"/>
      <c r="I28" s="8" t="s">
        <v>313</v>
      </c>
      <c r="J28" s="8" t="s">
        <v>51</v>
      </c>
      <c r="K28" s="8" t="s">
        <v>51</v>
      </c>
      <c r="L28" s="8" t="s">
        <v>51</v>
      </c>
      <c r="M28" s="8" t="s">
        <v>551</v>
      </c>
      <c r="N28" s="2" t="s">
        <v>51</v>
      </c>
    </row>
    <row r="29" spans="1:14" ht="27" customHeight="1" x14ac:dyDescent="0.3">
      <c r="A29" s="8" t="s">
        <v>331</v>
      </c>
      <c r="B29" s="8" t="s">
        <v>328</v>
      </c>
      <c r="C29" s="8" t="s">
        <v>329</v>
      </c>
      <c r="D29" s="8" t="s">
        <v>62</v>
      </c>
      <c r="E29" s="14"/>
      <c r="F29" s="14"/>
      <c r="G29" s="14"/>
      <c r="H29" s="14"/>
      <c r="I29" s="8" t="s">
        <v>330</v>
      </c>
      <c r="J29" s="8" t="s">
        <v>51</v>
      </c>
      <c r="K29" s="8" t="s">
        <v>51</v>
      </c>
      <c r="L29" s="8" t="s">
        <v>51</v>
      </c>
      <c r="M29" s="8" t="s">
        <v>323</v>
      </c>
      <c r="N29" s="2" t="s">
        <v>51</v>
      </c>
    </row>
    <row r="30" spans="1:14" ht="27" customHeight="1" x14ac:dyDescent="0.3">
      <c r="A30" s="8" t="s">
        <v>347</v>
      </c>
      <c r="B30" s="8" t="s">
        <v>344</v>
      </c>
      <c r="C30" s="8" t="s">
        <v>345</v>
      </c>
      <c r="D30" s="8" t="s">
        <v>77</v>
      </c>
      <c r="E30" s="14"/>
      <c r="F30" s="14"/>
      <c r="G30" s="14"/>
      <c r="H30" s="14"/>
      <c r="I30" s="8" t="s">
        <v>346</v>
      </c>
      <c r="J30" s="8" t="s">
        <v>51</v>
      </c>
      <c r="K30" s="8" t="s">
        <v>51</v>
      </c>
      <c r="L30" s="8" t="s">
        <v>51</v>
      </c>
      <c r="M30" s="8" t="s">
        <v>569</v>
      </c>
      <c r="N30" s="2" t="s">
        <v>51</v>
      </c>
    </row>
    <row r="31" spans="1:14" ht="27" customHeight="1" x14ac:dyDescent="0.3">
      <c r="A31" s="8" t="s">
        <v>357</v>
      </c>
      <c r="B31" s="8" t="s">
        <v>355</v>
      </c>
      <c r="C31" s="8" t="s">
        <v>345</v>
      </c>
      <c r="D31" s="8" t="s">
        <v>77</v>
      </c>
      <c r="E31" s="14"/>
      <c r="F31" s="14"/>
      <c r="G31" s="14"/>
      <c r="H31" s="14"/>
      <c r="I31" s="8" t="s">
        <v>356</v>
      </c>
      <c r="J31" s="8" t="s">
        <v>51</v>
      </c>
      <c r="K31" s="8" t="s">
        <v>51</v>
      </c>
      <c r="L31" s="8" t="s">
        <v>51</v>
      </c>
      <c r="M31" s="8" t="s">
        <v>569</v>
      </c>
      <c r="N31" s="2" t="s">
        <v>51</v>
      </c>
    </row>
    <row r="32" spans="1:14" ht="27" customHeight="1" x14ac:dyDescent="0.3">
      <c r="A32" s="8" t="s">
        <v>406</v>
      </c>
      <c r="B32" s="8" t="s">
        <v>403</v>
      </c>
      <c r="C32" s="8" t="s">
        <v>404</v>
      </c>
      <c r="D32" s="8" t="s">
        <v>57</v>
      </c>
      <c r="E32" s="14"/>
      <c r="F32" s="14"/>
      <c r="G32" s="14"/>
      <c r="H32" s="14"/>
      <c r="I32" s="8" t="s">
        <v>405</v>
      </c>
      <c r="J32" s="8" t="s">
        <v>51</v>
      </c>
      <c r="K32" s="8" t="s">
        <v>51</v>
      </c>
      <c r="L32" s="8" t="s">
        <v>51</v>
      </c>
      <c r="M32" s="8" t="s">
        <v>581</v>
      </c>
      <c r="N32" s="2" t="s">
        <v>51</v>
      </c>
    </row>
    <row r="33" spans="1:14" ht="27" customHeight="1" x14ac:dyDescent="0.3">
      <c r="A33" s="8" t="s">
        <v>411</v>
      </c>
      <c r="B33" s="8" t="s">
        <v>408</v>
      </c>
      <c r="C33" s="8" t="s">
        <v>409</v>
      </c>
      <c r="D33" s="8" t="s">
        <v>62</v>
      </c>
      <c r="E33" s="14"/>
      <c r="F33" s="14"/>
      <c r="G33" s="14"/>
      <c r="H33" s="14"/>
      <c r="I33" s="8" t="s">
        <v>410</v>
      </c>
      <c r="J33" s="8" t="s">
        <v>51</v>
      </c>
      <c r="K33" s="8" t="s">
        <v>51</v>
      </c>
      <c r="L33" s="8" t="s">
        <v>51</v>
      </c>
      <c r="M33" s="8" t="s">
        <v>51</v>
      </c>
      <c r="N33" s="2" t="s">
        <v>51</v>
      </c>
    </row>
    <row r="34" spans="1:14" ht="27" customHeight="1" x14ac:dyDescent="0.3">
      <c r="A34" s="8" t="s">
        <v>420</v>
      </c>
      <c r="B34" s="8" t="s">
        <v>418</v>
      </c>
      <c r="C34" s="8" t="s">
        <v>51</v>
      </c>
      <c r="D34" s="8" t="s">
        <v>57</v>
      </c>
      <c r="E34" s="14"/>
      <c r="F34" s="14"/>
      <c r="G34" s="14"/>
      <c r="H34" s="14"/>
      <c r="I34" s="8" t="s">
        <v>419</v>
      </c>
      <c r="J34" s="8" t="s">
        <v>51</v>
      </c>
      <c r="K34" s="8" t="s">
        <v>51</v>
      </c>
      <c r="L34" s="8" t="s">
        <v>51</v>
      </c>
      <c r="M34" s="8" t="s">
        <v>605</v>
      </c>
      <c r="N34" s="2" t="s">
        <v>51</v>
      </c>
    </row>
    <row r="35" spans="1:14" ht="27" customHeight="1" x14ac:dyDescent="0.3">
      <c r="A35" s="8" t="s">
        <v>430</v>
      </c>
      <c r="B35" s="8" t="s">
        <v>427</v>
      </c>
      <c r="C35" s="8" t="s">
        <v>428</v>
      </c>
      <c r="D35" s="8" t="s">
        <v>62</v>
      </c>
      <c r="E35" s="14"/>
      <c r="F35" s="14"/>
      <c r="G35" s="14"/>
      <c r="H35" s="14"/>
      <c r="I35" s="8" t="s">
        <v>429</v>
      </c>
      <c r="J35" s="8" t="s">
        <v>51</v>
      </c>
      <c r="K35" s="8" t="s">
        <v>51</v>
      </c>
      <c r="L35" s="8" t="s">
        <v>51</v>
      </c>
      <c r="M35" s="8" t="s">
        <v>610</v>
      </c>
      <c r="N35" s="2" t="s">
        <v>51</v>
      </c>
    </row>
    <row r="36" spans="1:14" ht="27" customHeight="1" x14ac:dyDescent="0.3">
      <c r="A36" s="8" t="s">
        <v>439</v>
      </c>
      <c r="B36" s="8" t="s">
        <v>436</v>
      </c>
      <c r="C36" s="8" t="s">
        <v>437</v>
      </c>
      <c r="D36" s="8" t="s">
        <v>62</v>
      </c>
      <c r="E36" s="14"/>
      <c r="F36" s="14"/>
      <c r="G36" s="14"/>
      <c r="H36" s="14"/>
      <c r="I36" s="8" t="s">
        <v>438</v>
      </c>
      <c r="J36" s="8" t="s">
        <v>51</v>
      </c>
      <c r="K36" s="8" t="s">
        <v>51</v>
      </c>
      <c r="L36" s="8" t="s">
        <v>51</v>
      </c>
      <c r="M36" s="8" t="s">
        <v>617</v>
      </c>
      <c r="N36" s="2" t="s">
        <v>51</v>
      </c>
    </row>
    <row r="37" spans="1:14" ht="27" customHeight="1" x14ac:dyDescent="0.3">
      <c r="A37" s="8" t="s">
        <v>449</v>
      </c>
      <c r="B37" s="8" t="s">
        <v>446</v>
      </c>
      <c r="C37" s="8" t="s">
        <v>447</v>
      </c>
      <c r="D37" s="8" t="s">
        <v>62</v>
      </c>
      <c r="E37" s="14"/>
      <c r="F37" s="14"/>
      <c r="G37" s="14"/>
      <c r="H37" s="14"/>
      <c r="I37" s="8" t="s">
        <v>448</v>
      </c>
      <c r="J37" s="8" t="s">
        <v>51</v>
      </c>
      <c r="K37" s="8" t="s">
        <v>51</v>
      </c>
      <c r="L37" s="8" t="s">
        <v>51</v>
      </c>
      <c r="M37" s="8" t="s">
        <v>51</v>
      </c>
      <c r="N37" s="2" t="s">
        <v>51</v>
      </c>
    </row>
    <row r="38" spans="1:14" ht="27" customHeight="1" x14ac:dyDescent="0.3">
      <c r="A38" s="8" t="s">
        <v>454</v>
      </c>
      <c r="B38" s="8" t="s">
        <v>451</v>
      </c>
      <c r="C38" s="8" t="s">
        <v>452</v>
      </c>
      <c r="D38" s="8" t="s">
        <v>57</v>
      </c>
      <c r="E38" s="14"/>
      <c r="F38" s="14"/>
      <c r="G38" s="14"/>
      <c r="H38" s="14"/>
      <c r="I38" s="8" t="s">
        <v>453</v>
      </c>
      <c r="J38" s="8" t="s">
        <v>51</v>
      </c>
      <c r="K38" s="8" t="s">
        <v>51</v>
      </c>
      <c r="L38" s="8" t="s">
        <v>51</v>
      </c>
      <c r="M38" s="8" t="s">
        <v>51</v>
      </c>
      <c r="N38" s="2" t="s">
        <v>51</v>
      </c>
    </row>
    <row r="39" spans="1:14" ht="27" customHeight="1" x14ac:dyDescent="0.3">
      <c r="A39" s="8" t="s">
        <v>629</v>
      </c>
      <c r="B39" s="8" t="s">
        <v>626</v>
      </c>
      <c r="C39" s="8" t="s">
        <v>627</v>
      </c>
      <c r="D39" s="8" t="s">
        <v>213</v>
      </c>
      <c r="E39" s="14"/>
      <c r="F39" s="14"/>
      <c r="G39" s="14"/>
      <c r="H39" s="14"/>
      <c r="I39" s="8" t="s">
        <v>628</v>
      </c>
      <c r="J39" s="8" t="s">
        <v>51</v>
      </c>
      <c r="K39" s="8" t="s">
        <v>51</v>
      </c>
      <c r="L39" s="8" t="s">
        <v>51</v>
      </c>
      <c r="M39" s="8" t="s">
        <v>653</v>
      </c>
      <c r="N39" s="2" t="s">
        <v>51</v>
      </c>
    </row>
    <row r="40" spans="1:14" ht="27" customHeight="1" x14ac:dyDescent="0.3">
      <c r="A40" s="8" t="s">
        <v>635</v>
      </c>
      <c r="B40" s="8" t="s">
        <v>632</v>
      </c>
      <c r="C40" s="8" t="s">
        <v>633</v>
      </c>
      <c r="D40" s="8" t="s">
        <v>62</v>
      </c>
      <c r="E40" s="14"/>
      <c r="F40" s="14"/>
      <c r="G40" s="14"/>
      <c r="H40" s="14"/>
      <c r="I40" s="8" t="s">
        <v>634</v>
      </c>
      <c r="J40" s="8" t="s">
        <v>51</v>
      </c>
      <c r="K40" s="8" t="s">
        <v>51</v>
      </c>
      <c r="L40" s="8" t="s">
        <v>51</v>
      </c>
      <c r="M40" s="8" t="s">
        <v>668</v>
      </c>
      <c r="N40" s="2" t="s">
        <v>51</v>
      </c>
    </row>
    <row r="41" spans="1:14" ht="27" customHeight="1" x14ac:dyDescent="0.3">
      <c r="A41" s="8" t="s">
        <v>640</v>
      </c>
      <c r="B41" s="8" t="s">
        <v>637</v>
      </c>
      <c r="C41" s="8" t="s">
        <v>638</v>
      </c>
      <c r="D41" s="8" t="s">
        <v>62</v>
      </c>
      <c r="E41" s="14"/>
      <c r="F41" s="14"/>
      <c r="G41" s="14"/>
      <c r="H41" s="14"/>
      <c r="I41" s="8" t="s">
        <v>639</v>
      </c>
      <c r="J41" s="8" t="s">
        <v>51</v>
      </c>
      <c r="K41" s="8" t="s">
        <v>51</v>
      </c>
      <c r="L41" s="8" t="s">
        <v>51</v>
      </c>
      <c r="M41" s="8" t="s">
        <v>680</v>
      </c>
      <c r="N41" s="2" t="s">
        <v>51</v>
      </c>
    </row>
    <row r="42" spans="1:14" ht="27" customHeight="1" x14ac:dyDescent="0.3">
      <c r="A42" s="8" t="s">
        <v>649</v>
      </c>
      <c r="B42" s="8" t="s">
        <v>626</v>
      </c>
      <c r="C42" s="8" t="s">
        <v>647</v>
      </c>
      <c r="D42" s="8" t="s">
        <v>213</v>
      </c>
      <c r="E42" s="14"/>
      <c r="F42" s="14"/>
      <c r="G42" s="14"/>
      <c r="H42" s="14"/>
      <c r="I42" s="8" t="s">
        <v>648</v>
      </c>
      <c r="J42" s="8" t="s">
        <v>51</v>
      </c>
      <c r="K42" s="8" t="s">
        <v>51</v>
      </c>
      <c r="L42" s="8" t="s">
        <v>51</v>
      </c>
      <c r="M42" s="8" t="s">
        <v>653</v>
      </c>
      <c r="N42" s="2" t="s">
        <v>51</v>
      </c>
    </row>
    <row r="43" spans="1:14" ht="27" customHeight="1" x14ac:dyDescent="0.3">
      <c r="A43" s="8" t="s">
        <v>672</v>
      </c>
      <c r="B43" s="8" t="s">
        <v>669</v>
      </c>
      <c r="C43" s="8" t="s">
        <v>670</v>
      </c>
      <c r="D43" s="8" t="s">
        <v>62</v>
      </c>
      <c r="E43" s="14"/>
      <c r="F43" s="14"/>
      <c r="G43" s="14"/>
      <c r="H43" s="14"/>
      <c r="I43" s="8" t="s">
        <v>671</v>
      </c>
      <c r="J43" s="8" t="s">
        <v>51</v>
      </c>
      <c r="K43" s="8" t="s">
        <v>51</v>
      </c>
      <c r="L43" s="8" t="s">
        <v>51</v>
      </c>
      <c r="M43" s="8" t="s">
        <v>51</v>
      </c>
      <c r="N43" s="2" t="s">
        <v>51</v>
      </c>
    </row>
    <row r="44" spans="1:14" ht="27" customHeight="1" x14ac:dyDescent="0.3">
      <c r="A44" s="8" t="s">
        <v>677</v>
      </c>
      <c r="B44" s="8" t="s">
        <v>674</v>
      </c>
      <c r="C44" s="8" t="s">
        <v>675</v>
      </c>
      <c r="D44" s="8" t="s">
        <v>62</v>
      </c>
      <c r="E44" s="14"/>
      <c r="F44" s="14"/>
      <c r="G44" s="14"/>
      <c r="H44" s="14"/>
      <c r="I44" s="8" t="s">
        <v>676</v>
      </c>
      <c r="J44" s="8" t="s">
        <v>51</v>
      </c>
      <c r="K44" s="8" t="s">
        <v>51</v>
      </c>
      <c r="L44" s="8" t="s">
        <v>51</v>
      </c>
      <c r="M44" s="8" t="s">
        <v>668</v>
      </c>
      <c r="N44" s="2" t="s">
        <v>51</v>
      </c>
    </row>
    <row r="45" spans="1:14" ht="27" customHeight="1" x14ac:dyDescent="0.3">
      <c r="A45" s="8" t="s">
        <v>684</v>
      </c>
      <c r="B45" s="8" t="s">
        <v>681</v>
      </c>
      <c r="C45" s="8" t="s">
        <v>682</v>
      </c>
      <c r="D45" s="8" t="s">
        <v>62</v>
      </c>
      <c r="E45" s="14"/>
      <c r="F45" s="14"/>
      <c r="G45" s="14"/>
      <c r="H45" s="14"/>
      <c r="I45" s="8" t="s">
        <v>683</v>
      </c>
      <c r="J45" s="8" t="s">
        <v>51</v>
      </c>
      <c r="K45" s="8" t="s">
        <v>51</v>
      </c>
      <c r="L45" s="8" t="s">
        <v>51</v>
      </c>
      <c r="M45" s="8" t="s">
        <v>51</v>
      </c>
      <c r="N45" s="2" t="s">
        <v>51</v>
      </c>
    </row>
    <row r="46" spans="1:14" ht="27" customHeight="1" x14ac:dyDescent="0.3">
      <c r="A46" s="8" t="s">
        <v>688</v>
      </c>
      <c r="B46" s="8" t="s">
        <v>637</v>
      </c>
      <c r="C46" s="8" t="s">
        <v>686</v>
      </c>
      <c r="D46" s="8" t="s">
        <v>62</v>
      </c>
      <c r="E46" s="14"/>
      <c r="F46" s="14"/>
      <c r="G46" s="14"/>
      <c r="H46" s="14"/>
      <c r="I46" s="8" t="s">
        <v>687</v>
      </c>
      <c r="J46" s="8" t="s">
        <v>51</v>
      </c>
      <c r="K46" s="8" t="s">
        <v>51</v>
      </c>
      <c r="L46" s="8" t="s">
        <v>51</v>
      </c>
      <c r="M46" s="8" t="s">
        <v>680</v>
      </c>
      <c r="N46" s="2" t="s">
        <v>51</v>
      </c>
    </row>
    <row r="47" spans="1:14" ht="27" customHeight="1" x14ac:dyDescent="0.3">
      <c r="A47" s="8" t="s">
        <v>460</v>
      </c>
      <c r="B47" s="8" t="s">
        <v>457</v>
      </c>
      <c r="C47" s="8" t="s">
        <v>458</v>
      </c>
      <c r="D47" s="8" t="s">
        <v>62</v>
      </c>
      <c r="E47" s="14"/>
      <c r="F47" s="14"/>
      <c r="G47" s="14"/>
      <c r="H47" s="14"/>
      <c r="I47" s="8" t="s">
        <v>459</v>
      </c>
      <c r="J47" s="8" t="s">
        <v>51</v>
      </c>
      <c r="K47" s="8" t="s">
        <v>51</v>
      </c>
      <c r="L47" s="8" t="s">
        <v>51</v>
      </c>
      <c r="M47" s="8" t="s">
        <v>51</v>
      </c>
      <c r="N47" s="2" t="s">
        <v>51</v>
      </c>
    </row>
    <row r="48" spans="1:14" ht="27" customHeight="1" x14ac:dyDescent="0.3">
      <c r="A48" s="8" t="s">
        <v>465</v>
      </c>
      <c r="B48" s="8" t="s">
        <v>462</v>
      </c>
      <c r="C48" s="8" t="s">
        <v>463</v>
      </c>
      <c r="D48" s="8" t="s">
        <v>62</v>
      </c>
      <c r="E48" s="14"/>
      <c r="F48" s="14"/>
      <c r="G48" s="14"/>
      <c r="H48" s="14"/>
      <c r="I48" s="8" t="s">
        <v>464</v>
      </c>
      <c r="J48" s="8" t="s">
        <v>51</v>
      </c>
      <c r="K48" s="8" t="s">
        <v>51</v>
      </c>
      <c r="L48" s="8" t="s">
        <v>51</v>
      </c>
      <c r="M48" s="8" t="s">
        <v>51</v>
      </c>
      <c r="N48" s="2" t="s">
        <v>51</v>
      </c>
    </row>
    <row r="49" spans="1:14" ht="27" customHeight="1" x14ac:dyDescent="0.3">
      <c r="A49" s="8" t="s">
        <v>477</v>
      </c>
      <c r="B49" s="8" t="s">
        <v>473</v>
      </c>
      <c r="C49" s="8" t="s">
        <v>474</v>
      </c>
      <c r="D49" s="8" t="s">
        <v>475</v>
      </c>
      <c r="E49" s="14"/>
      <c r="F49" s="14"/>
      <c r="G49" s="14"/>
      <c r="H49" s="14"/>
      <c r="I49" s="8" t="s">
        <v>476</v>
      </c>
      <c r="J49" s="8" t="s">
        <v>51</v>
      </c>
      <c r="K49" s="8" t="s">
        <v>51</v>
      </c>
      <c r="L49" s="8" t="s">
        <v>51</v>
      </c>
      <c r="M49" s="8" t="s">
        <v>742</v>
      </c>
      <c r="N49" s="2" t="s">
        <v>58</v>
      </c>
    </row>
    <row r="50" spans="1:14" ht="27" customHeight="1" x14ac:dyDescent="0.3">
      <c r="A50" s="8" t="s">
        <v>485</v>
      </c>
      <c r="B50" s="8" t="s">
        <v>483</v>
      </c>
      <c r="C50" s="8" t="s">
        <v>484</v>
      </c>
      <c r="D50" s="8" t="s">
        <v>62</v>
      </c>
      <c r="E50" s="14"/>
      <c r="F50" s="14"/>
      <c r="G50" s="14"/>
      <c r="H50" s="14"/>
      <c r="I50" s="8" t="s">
        <v>746</v>
      </c>
      <c r="J50" s="8" t="s">
        <v>51</v>
      </c>
      <c r="K50" s="8" t="s">
        <v>51</v>
      </c>
      <c r="L50" s="8" t="s">
        <v>51</v>
      </c>
      <c r="M50" s="8" t="s">
        <v>747</v>
      </c>
      <c r="N50" s="2" t="s">
        <v>51</v>
      </c>
    </row>
    <row r="51" spans="1:14" ht="27" customHeight="1" x14ac:dyDescent="0.3">
      <c r="A51" s="8" t="s">
        <v>489</v>
      </c>
      <c r="B51" s="8" t="s">
        <v>487</v>
      </c>
      <c r="C51" s="8" t="s">
        <v>488</v>
      </c>
      <c r="D51" s="8" t="s">
        <v>62</v>
      </c>
      <c r="E51" s="14"/>
      <c r="F51" s="14"/>
      <c r="G51" s="14"/>
      <c r="H51" s="14"/>
      <c r="I51" s="8" t="s">
        <v>752</v>
      </c>
      <c r="J51" s="8" t="s">
        <v>51</v>
      </c>
      <c r="K51" s="8" t="s">
        <v>51</v>
      </c>
      <c r="L51" s="8" t="s">
        <v>51</v>
      </c>
      <c r="M51" s="8" t="s">
        <v>753</v>
      </c>
      <c r="N51" s="2" t="s">
        <v>51</v>
      </c>
    </row>
    <row r="52" spans="1:14" ht="27" customHeight="1" x14ac:dyDescent="0.3">
      <c r="A52" s="8" t="s">
        <v>757</v>
      </c>
      <c r="B52" s="8" t="s">
        <v>754</v>
      </c>
      <c r="C52" s="8" t="s">
        <v>755</v>
      </c>
      <c r="D52" s="8" t="s">
        <v>62</v>
      </c>
      <c r="E52" s="14"/>
      <c r="F52" s="14"/>
      <c r="G52" s="14"/>
      <c r="H52" s="14"/>
      <c r="I52" s="8" t="s">
        <v>756</v>
      </c>
      <c r="J52" s="8" t="s">
        <v>51</v>
      </c>
      <c r="K52" s="8" t="s">
        <v>51</v>
      </c>
      <c r="L52" s="8" t="s">
        <v>51</v>
      </c>
      <c r="M52" s="8" t="s">
        <v>764</v>
      </c>
      <c r="N52" s="2" t="s">
        <v>51</v>
      </c>
    </row>
    <row r="53" spans="1:14" ht="27" customHeight="1" x14ac:dyDescent="0.3">
      <c r="A53" s="8" t="s">
        <v>761</v>
      </c>
      <c r="B53" s="8" t="s">
        <v>487</v>
      </c>
      <c r="C53" s="8" t="s">
        <v>759</v>
      </c>
      <c r="D53" s="8" t="s">
        <v>62</v>
      </c>
      <c r="E53" s="14"/>
      <c r="F53" s="14"/>
      <c r="G53" s="14"/>
      <c r="H53" s="14"/>
      <c r="I53" s="8" t="s">
        <v>760</v>
      </c>
      <c r="J53" s="8" t="s">
        <v>51</v>
      </c>
      <c r="K53" s="8" t="s">
        <v>51</v>
      </c>
      <c r="L53" s="8" t="s">
        <v>51</v>
      </c>
      <c r="M53" s="8" t="s">
        <v>769</v>
      </c>
      <c r="N53" s="2" t="s">
        <v>51</v>
      </c>
    </row>
    <row r="54" spans="1:14" ht="27" customHeight="1" x14ac:dyDescent="0.3">
      <c r="A54" s="8" t="s">
        <v>506</v>
      </c>
      <c r="B54" s="8" t="s">
        <v>503</v>
      </c>
      <c r="C54" s="8" t="s">
        <v>504</v>
      </c>
      <c r="D54" s="8" t="s">
        <v>475</v>
      </c>
      <c r="E54" s="14"/>
      <c r="F54" s="14"/>
      <c r="G54" s="14"/>
      <c r="H54" s="14"/>
      <c r="I54" s="8" t="s">
        <v>505</v>
      </c>
      <c r="J54" s="8" t="s">
        <v>51</v>
      </c>
      <c r="K54" s="8" t="s">
        <v>526</v>
      </c>
      <c r="L54" s="8" t="s">
        <v>51</v>
      </c>
      <c r="M54" s="8" t="s">
        <v>774</v>
      </c>
      <c r="N54" s="2" t="s">
        <v>58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317"/>
  <sheetViews>
    <sheetView workbookViewId="0">
      <selection activeCell="G12" sqref="G12"/>
    </sheetView>
  </sheetViews>
  <sheetFormatPr defaultRowHeight="27" customHeight="1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27" customHeight="1" x14ac:dyDescent="0.3">
      <c r="A1" s="38" t="s">
        <v>945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51" ht="27" customHeight="1" x14ac:dyDescent="0.3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/>
      <c r="G2" s="35" t="s">
        <v>8</v>
      </c>
      <c r="H2" s="35"/>
      <c r="I2" s="35" t="s">
        <v>9</v>
      </c>
      <c r="J2" s="35"/>
      <c r="K2" s="35" t="s">
        <v>10</v>
      </c>
      <c r="L2" s="35"/>
      <c r="M2" s="35" t="s">
        <v>11</v>
      </c>
      <c r="N2" s="34" t="s">
        <v>248</v>
      </c>
      <c r="O2" s="34" t="s">
        <v>19</v>
      </c>
      <c r="P2" s="34" t="s">
        <v>21</v>
      </c>
      <c r="Q2" s="34" t="s">
        <v>22</v>
      </c>
      <c r="R2" s="34" t="s">
        <v>23</v>
      </c>
      <c r="S2" s="34" t="s">
        <v>24</v>
      </c>
      <c r="T2" s="34" t="s">
        <v>25</v>
      </c>
      <c r="U2" s="34" t="s">
        <v>26</v>
      </c>
      <c r="V2" s="34" t="s">
        <v>27</v>
      </c>
      <c r="W2" s="34" t="s">
        <v>28</v>
      </c>
      <c r="X2" s="34" t="s">
        <v>29</v>
      </c>
      <c r="Y2" s="34" t="s">
        <v>30</v>
      </c>
      <c r="Z2" s="34" t="s">
        <v>31</v>
      </c>
      <c r="AA2" s="34" t="s">
        <v>32</v>
      </c>
      <c r="AB2" s="34" t="s">
        <v>33</v>
      </c>
      <c r="AC2" s="34" t="s">
        <v>34</v>
      </c>
      <c r="AD2" s="34" t="s">
        <v>35</v>
      </c>
      <c r="AE2" s="34" t="s">
        <v>36</v>
      </c>
      <c r="AF2" s="34" t="s">
        <v>37</v>
      </c>
      <c r="AG2" s="34" t="s">
        <v>38</v>
      </c>
      <c r="AH2" s="34" t="s">
        <v>39</v>
      </c>
      <c r="AI2" s="34" t="s">
        <v>40</v>
      </c>
      <c r="AJ2" s="34" t="s">
        <v>41</v>
      </c>
      <c r="AK2" s="34" t="s">
        <v>42</v>
      </c>
      <c r="AL2" s="34" t="s">
        <v>43</v>
      </c>
      <c r="AM2" s="34" t="s">
        <v>44</v>
      </c>
      <c r="AN2" s="34" t="s">
        <v>45</v>
      </c>
      <c r="AO2" s="34" t="s">
        <v>46</v>
      </c>
      <c r="AP2" s="34" t="s">
        <v>249</v>
      </c>
      <c r="AQ2" s="34" t="s">
        <v>250</v>
      </c>
      <c r="AR2" s="34" t="s">
        <v>251</v>
      </c>
      <c r="AS2" s="34" t="s">
        <v>252</v>
      </c>
      <c r="AT2" s="34" t="s">
        <v>253</v>
      </c>
      <c r="AU2" s="34" t="s">
        <v>254</v>
      </c>
      <c r="AV2" s="34" t="s">
        <v>47</v>
      </c>
      <c r="AW2" s="34" t="s">
        <v>255</v>
      </c>
      <c r="AX2" s="1" t="s">
        <v>247</v>
      </c>
      <c r="AY2" s="1" t="s">
        <v>20</v>
      </c>
    </row>
    <row r="3" spans="1:51" ht="27" customHeight="1" x14ac:dyDescent="0.3">
      <c r="A3" s="35"/>
      <c r="B3" s="35"/>
      <c r="C3" s="35"/>
      <c r="D3" s="35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51" ht="27" customHeight="1" x14ac:dyDescent="0.3">
      <c r="A4" s="40" t="s">
        <v>276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1" t="s">
        <v>64</v>
      </c>
    </row>
    <row r="5" spans="1:51" ht="27" customHeight="1" x14ac:dyDescent="0.3">
      <c r="A5" s="8" t="s">
        <v>277</v>
      </c>
      <c r="B5" s="8" t="s">
        <v>278</v>
      </c>
      <c r="C5" s="8" t="s">
        <v>62</v>
      </c>
      <c r="D5" s="9">
        <v>1.03</v>
      </c>
      <c r="E5" s="13"/>
      <c r="F5" s="14"/>
      <c r="G5" s="13"/>
      <c r="H5" s="14"/>
      <c r="I5" s="13"/>
      <c r="J5" s="14"/>
      <c r="K5" s="13"/>
      <c r="L5" s="14"/>
      <c r="M5" s="8" t="s">
        <v>51</v>
      </c>
      <c r="N5" s="2" t="s">
        <v>64</v>
      </c>
      <c r="O5" s="2" t="s">
        <v>279</v>
      </c>
      <c r="P5" s="2" t="s">
        <v>59</v>
      </c>
      <c r="Q5" s="2" t="s">
        <v>59</v>
      </c>
      <c r="R5" s="2" t="s">
        <v>58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51</v>
      </c>
      <c r="AW5" s="2" t="s">
        <v>280</v>
      </c>
      <c r="AX5" s="2" t="s">
        <v>51</v>
      </c>
      <c r="AY5" s="2" t="s">
        <v>51</v>
      </c>
    </row>
    <row r="6" spans="1:51" ht="27" customHeight="1" x14ac:dyDescent="0.3">
      <c r="A6" s="8" t="s">
        <v>281</v>
      </c>
      <c r="B6" s="8" t="s">
        <v>282</v>
      </c>
      <c r="C6" s="8" t="s">
        <v>62</v>
      </c>
      <c r="D6" s="9">
        <v>2.2000000000000002</v>
      </c>
      <c r="E6" s="13"/>
      <c r="F6" s="14"/>
      <c r="G6" s="13"/>
      <c r="H6" s="14"/>
      <c r="I6" s="13"/>
      <c r="J6" s="14"/>
      <c r="K6" s="13"/>
      <c r="L6" s="14"/>
      <c r="M6" s="8" t="s">
        <v>51</v>
      </c>
      <c r="N6" s="2" t="s">
        <v>64</v>
      </c>
      <c r="O6" s="2" t="s">
        <v>283</v>
      </c>
      <c r="P6" s="2" t="s">
        <v>59</v>
      </c>
      <c r="Q6" s="2" t="s">
        <v>59</v>
      </c>
      <c r="R6" s="2" t="s">
        <v>58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51</v>
      </c>
      <c r="AW6" s="2" t="s">
        <v>284</v>
      </c>
      <c r="AX6" s="2" t="s">
        <v>51</v>
      </c>
      <c r="AY6" s="2" t="s">
        <v>51</v>
      </c>
    </row>
    <row r="7" spans="1:51" ht="27" customHeight="1" x14ac:dyDescent="0.3">
      <c r="A7" s="8" t="s">
        <v>285</v>
      </c>
      <c r="B7" s="8" t="s">
        <v>286</v>
      </c>
      <c r="C7" s="8" t="s">
        <v>287</v>
      </c>
      <c r="D7" s="9">
        <v>0.03</v>
      </c>
      <c r="E7" s="13"/>
      <c r="F7" s="14"/>
      <c r="G7" s="13"/>
      <c r="H7" s="14"/>
      <c r="I7" s="13"/>
      <c r="J7" s="14"/>
      <c r="K7" s="13"/>
      <c r="L7" s="14"/>
      <c r="M7" s="8" t="s">
        <v>51</v>
      </c>
      <c r="N7" s="2" t="s">
        <v>64</v>
      </c>
      <c r="O7" s="2" t="s">
        <v>288</v>
      </c>
      <c r="P7" s="2" t="s">
        <v>59</v>
      </c>
      <c r="Q7" s="2" t="s">
        <v>59</v>
      </c>
      <c r="R7" s="2" t="s">
        <v>58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51</v>
      </c>
      <c r="AW7" s="2" t="s">
        <v>289</v>
      </c>
      <c r="AX7" s="2" t="s">
        <v>51</v>
      </c>
      <c r="AY7" s="2" t="s">
        <v>51</v>
      </c>
    </row>
    <row r="8" spans="1:51" ht="27" customHeight="1" x14ac:dyDescent="0.3">
      <c r="A8" s="8" t="s">
        <v>290</v>
      </c>
      <c r="B8" s="8" t="s">
        <v>291</v>
      </c>
      <c r="C8" s="8" t="s">
        <v>261</v>
      </c>
      <c r="D8" s="9">
        <v>1</v>
      </c>
      <c r="E8" s="13"/>
      <c r="F8" s="14"/>
      <c r="G8" s="13"/>
      <c r="H8" s="14"/>
      <c r="I8" s="13"/>
      <c r="J8" s="14"/>
      <c r="K8" s="13"/>
      <c r="L8" s="14"/>
      <c r="M8" s="8" t="s">
        <v>51</v>
      </c>
      <c r="N8" s="2" t="s">
        <v>64</v>
      </c>
      <c r="O8" s="2" t="s">
        <v>262</v>
      </c>
      <c r="P8" s="2" t="s">
        <v>59</v>
      </c>
      <c r="Q8" s="2" t="s">
        <v>59</v>
      </c>
      <c r="R8" s="2" t="s">
        <v>59</v>
      </c>
      <c r="S8" s="3">
        <v>1</v>
      </c>
      <c r="T8" s="3">
        <v>1</v>
      </c>
      <c r="U8" s="3">
        <v>0.4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51</v>
      </c>
      <c r="AW8" s="2" t="s">
        <v>292</v>
      </c>
      <c r="AX8" s="2" t="s">
        <v>51</v>
      </c>
      <c r="AY8" s="2" t="s">
        <v>51</v>
      </c>
    </row>
    <row r="9" spans="1:51" ht="27" customHeight="1" x14ac:dyDescent="0.3">
      <c r="A9" s="8" t="s">
        <v>275</v>
      </c>
      <c r="B9" s="8" t="s">
        <v>51</v>
      </c>
      <c r="C9" s="8" t="s">
        <v>51</v>
      </c>
      <c r="D9" s="9"/>
      <c r="E9" s="13"/>
      <c r="F9" s="14"/>
      <c r="G9" s="13"/>
      <c r="H9" s="14"/>
      <c r="I9" s="13"/>
      <c r="J9" s="14"/>
      <c r="K9" s="13"/>
      <c r="L9" s="14"/>
      <c r="M9" s="8" t="s">
        <v>51</v>
      </c>
      <c r="N9" s="2" t="s">
        <v>72</v>
      </c>
      <c r="O9" s="2" t="s">
        <v>72</v>
      </c>
      <c r="P9" s="2" t="s">
        <v>51</v>
      </c>
      <c r="Q9" s="2" t="s">
        <v>51</v>
      </c>
      <c r="R9" s="2" t="s">
        <v>51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51</v>
      </c>
      <c r="AW9" s="2" t="s">
        <v>51</v>
      </c>
      <c r="AX9" s="2" t="s">
        <v>51</v>
      </c>
      <c r="AY9" s="2" t="s">
        <v>51</v>
      </c>
    </row>
    <row r="10" spans="1:51" ht="27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" customHeight="1" x14ac:dyDescent="0.3">
      <c r="A11" s="40" t="s">
        <v>293</v>
      </c>
      <c r="B11" s="40"/>
      <c r="C11" s="40"/>
      <c r="D11" s="40"/>
      <c r="E11" s="41"/>
      <c r="F11" s="42"/>
      <c r="G11" s="41"/>
      <c r="H11" s="42"/>
      <c r="I11" s="41"/>
      <c r="J11" s="42"/>
      <c r="K11" s="41"/>
      <c r="L11" s="42"/>
      <c r="M11" s="40"/>
      <c r="N11" s="1" t="s">
        <v>69</v>
      </c>
    </row>
    <row r="12" spans="1:51" ht="27" customHeight="1" x14ac:dyDescent="0.3">
      <c r="A12" s="8" t="s">
        <v>285</v>
      </c>
      <c r="B12" s="8" t="s">
        <v>286</v>
      </c>
      <c r="C12" s="8" t="s">
        <v>287</v>
      </c>
      <c r="D12" s="9">
        <v>0.03</v>
      </c>
      <c r="E12" s="13"/>
      <c r="F12" s="14"/>
      <c r="G12" s="13"/>
      <c r="H12" s="14"/>
      <c r="I12" s="13"/>
      <c r="J12" s="14"/>
      <c r="K12" s="13"/>
      <c r="L12" s="14"/>
      <c r="M12" s="8" t="s">
        <v>51</v>
      </c>
      <c r="N12" s="2" t="s">
        <v>69</v>
      </c>
      <c r="O12" s="2" t="s">
        <v>288</v>
      </c>
      <c r="P12" s="2" t="s">
        <v>59</v>
      </c>
      <c r="Q12" s="2" t="s">
        <v>59</v>
      </c>
      <c r="R12" s="2" t="s">
        <v>58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51</v>
      </c>
      <c r="AW12" s="2" t="s">
        <v>295</v>
      </c>
      <c r="AX12" s="2" t="s">
        <v>51</v>
      </c>
      <c r="AY12" s="2" t="s">
        <v>51</v>
      </c>
    </row>
    <row r="13" spans="1:51" ht="27" customHeight="1" x14ac:dyDescent="0.3">
      <c r="A13" s="8" t="s">
        <v>275</v>
      </c>
      <c r="B13" s="8" t="s">
        <v>51</v>
      </c>
      <c r="C13" s="8" t="s">
        <v>51</v>
      </c>
      <c r="D13" s="9"/>
      <c r="E13" s="13"/>
      <c r="F13" s="14"/>
      <c r="G13" s="13"/>
      <c r="H13" s="14"/>
      <c r="I13" s="13"/>
      <c r="J13" s="14"/>
      <c r="K13" s="13"/>
      <c r="L13" s="14"/>
      <c r="M13" s="8" t="s">
        <v>51</v>
      </c>
      <c r="N13" s="2" t="s">
        <v>72</v>
      </c>
      <c r="O13" s="2" t="s">
        <v>72</v>
      </c>
      <c r="P13" s="2" t="s">
        <v>51</v>
      </c>
      <c r="Q13" s="2" t="s">
        <v>51</v>
      </c>
      <c r="R13" s="2" t="s">
        <v>51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51</v>
      </c>
      <c r="AW13" s="2" t="s">
        <v>51</v>
      </c>
      <c r="AX13" s="2" t="s">
        <v>51</v>
      </c>
      <c r="AY13" s="2" t="s">
        <v>51</v>
      </c>
    </row>
    <row r="14" spans="1:51" ht="27" customHeight="1" x14ac:dyDescent="0.3">
      <c r="A14" s="9"/>
      <c r="B14" s="9"/>
      <c r="C14" s="9"/>
      <c r="D14" s="9"/>
      <c r="E14" s="13"/>
      <c r="F14" s="14"/>
      <c r="G14" s="13"/>
      <c r="H14" s="14"/>
      <c r="I14" s="13"/>
      <c r="J14" s="14"/>
      <c r="K14" s="13"/>
      <c r="L14" s="14"/>
      <c r="M14" s="9"/>
    </row>
    <row r="15" spans="1:51" ht="27" customHeight="1" x14ac:dyDescent="0.3">
      <c r="A15" s="40" t="s">
        <v>296</v>
      </c>
      <c r="B15" s="40"/>
      <c r="C15" s="40"/>
      <c r="D15" s="40"/>
      <c r="E15" s="41"/>
      <c r="F15" s="42"/>
      <c r="G15" s="41"/>
      <c r="H15" s="42"/>
      <c r="I15" s="41"/>
      <c r="J15" s="42"/>
      <c r="K15" s="41"/>
      <c r="L15" s="42"/>
      <c r="M15" s="40"/>
      <c r="N15" s="1" t="s">
        <v>83</v>
      </c>
    </row>
    <row r="16" spans="1:51" ht="27" customHeight="1" x14ac:dyDescent="0.3">
      <c r="A16" s="8" t="s">
        <v>298</v>
      </c>
      <c r="B16" s="8" t="s">
        <v>286</v>
      </c>
      <c r="C16" s="8" t="s">
        <v>287</v>
      </c>
      <c r="D16" s="9">
        <v>0.24</v>
      </c>
      <c r="E16" s="13"/>
      <c r="F16" s="14"/>
      <c r="G16" s="13"/>
      <c r="H16" s="14"/>
      <c r="I16" s="13"/>
      <c r="J16" s="14"/>
      <c r="K16" s="13"/>
      <c r="L16" s="14"/>
      <c r="M16" s="8" t="s">
        <v>51</v>
      </c>
      <c r="N16" s="2" t="s">
        <v>83</v>
      </c>
      <c r="O16" s="2" t="s">
        <v>299</v>
      </c>
      <c r="P16" s="2" t="s">
        <v>59</v>
      </c>
      <c r="Q16" s="2" t="s">
        <v>59</v>
      </c>
      <c r="R16" s="2" t="s">
        <v>58</v>
      </c>
      <c r="S16" s="3"/>
      <c r="T16" s="3"/>
      <c r="U16" s="3"/>
      <c r="V16" s="3">
        <v>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51</v>
      </c>
      <c r="AW16" s="2" t="s">
        <v>300</v>
      </c>
      <c r="AX16" s="2" t="s">
        <v>51</v>
      </c>
      <c r="AY16" s="2" t="s">
        <v>51</v>
      </c>
    </row>
    <row r="17" spans="1:51" ht="27" customHeight="1" x14ac:dyDescent="0.3">
      <c r="A17" s="8" t="s">
        <v>285</v>
      </c>
      <c r="B17" s="8" t="s">
        <v>286</v>
      </c>
      <c r="C17" s="8" t="s">
        <v>287</v>
      </c>
      <c r="D17" s="9">
        <v>0.3</v>
      </c>
      <c r="E17" s="13"/>
      <c r="F17" s="14"/>
      <c r="G17" s="13"/>
      <c r="H17" s="14"/>
      <c r="I17" s="13"/>
      <c r="J17" s="14"/>
      <c r="K17" s="13"/>
      <c r="L17" s="14"/>
      <c r="M17" s="8" t="s">
        <v>51</v>
      </c>
      <c r="N17" s="2" t="s">
        <v>83</v>
      </c>
      <c r="O17" s="2" t="s">
        <v>288</v>
      </c>
      <c r="P17" s="2" t="s">
        <v>59</v>
      </c>
      <c r="Q17" s="2" t="s">
        <v>59</v>
      </c>
      <c r="R17" s="2" t="s">
        <v>58</v>
      </c>
      <c r="S17" s="3"/>
      <c r="T17" s="3"/>
      <c r="U17" s="3"/>
      <c r="V17" s="3">
        <v>1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51</v>
      </c>
      <c r="AW17" s="2" t="s">
        <v>301</v>
      </c>
      <c r="AX17" s="2" t="s">
        <v>51</v>
      </c>
      <c r="AY17" s="2" t="s">
        <v>51</v>
      </c>
    </row>
    <row r="18" spans="1:51" ht="27" customHeight="1" x14ac:dyDescent="0.3">
      <c r="A18" s="8" t="s">
        <v>302</v>
      </c>
      <c r="B18" s="8" t="s">
        <v>303</v>
      </c>
      <c r="C18" s="8" t="s">
        <v>261</v>
      </c>
      <c r="D18" s="9">
        <v>1</v>
      </c>
      <c r="E18" s="13"/>
      <c r="F18" s="14"/>
      <c r="G18" s="13"/>
      <c r="H18" s="14"/>
      <c r="I18" s="13"/>
      <c r="J18" s="14"/>
      <c r="K18" s="13"/>
      <c r="L18" s="14"/>
      <c r="M18" s="8" t="s">
        <v>51</v>
      </c>
      <c r="N18" s="2" t="s">
        <v>83</v>
      </c>
      <c r="O18" s="2" t="s">
        <v>262</v>
      </c>
      <c r="P18" s="2" t="s">
        <v>59</v>
      </c>
      <c r="Q18" s="2" t="s">
        <v>59</v>
      </c>
      <c r="R18" s="2" t="s">
        <v>59</v>
      </c>
      <c r="S18" s="3">
        <v>1</v>
      </c>
      <c r="T18" s="3">
        <v>2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51</v>
      </c>
      <c r="AW18" s="2" t="s">
        <v>304</v>
      </c>
      <c r="AX18" s="2" t="s">
        <v>51</v>
      </c>
      <c r="AY18" s="2" t="s">
        <v>51</v>
      </c>
    </row>
    <row r="19" spans="1:51" ht="27" customHeight="1" x14ac:dyDescent="0.3">
      <c r="A19" s="8" t="s">
        <v>275</v>
      </c>
      <c r="B19" s="8" t="s">
        <v>51</v>
      </c>
      <c r="C19" s="8" t="s">
        <v>51</v>
      </c>
      <c r="D19" s="9"/>
      <c r="E19" s="13"/>
      <c r="F19" s="14"/>
      <c r="G19" s="13"/>
      <c r="H19" s="14"/>
      <c r="I19" s="13"/>
      <c r="J19" s="14"/>
      <c r="K19" s="13"/>
      <c r="L19" s="14"/>
      <c r="M19" s="8" t="s">
        <v>51</v>
      </c>
      <c r="N19" s="2" t="s">
        <v>72</v>
      </c>
      <c r="O19" s="2" t="s">
        <v>72</v>
      </c>
      <c r="P19" s="2" t="s">
        <v>51</v>
      </c>
      <c r="Q19" s="2" t="s">
        <v>51</v>
      </c>
      <c r="R19" s="2" t="s">
        <v>51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51</v>
      </c>
      <c r="AW19" s="2" t="s">
        <v>51</v>
      </c>
      <c r="AX19" s="2" t="s">
        <v>51</v>
      </c>
      <c r="AY19" s="2" t="s">
        <v>51</v>
      </c>
    </row>
    <row r="20" spans="1:51" ht="27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27" customHeight="1" x14ac:dyDescent="0.3">
      <c r="A21" s="40" t="s">
        <v>305</v>
      </c>
      <c r="B21" s="40"/>
      <c r="C21" s="40"/>
      <c r="D21" s="40"/>
      <c r="E21" s="41"/>
      <c r="F21" s="42"/>
      <c r="G21" s="41"/>
      <c r="H21" s="42"/>
      <c r="I21" s="41"/>
      <c r="J21" s="42"/>
      <c r="K21" s="41"/>
      <c r="L21" s="42"/>
      <c r="M21" s="40"/>
      <c r="N21" s="1" t="s">
        <v>96</v>
      </c>
    </row>
    <row r="22" spans="1:51" ht="27" customHeight="1" x14ac:dyDescent="0.3">
      <c r="A22" s="8" t="s">
        <v>307</v>
      </c>
      <c r="B22" s="8" t="s">
        <v>308</v>
      </c>
      <c r="C22" s="8" t="s">
        <v>87</v>
      </c>
      <c r="D22" s="9">
        <v>1</v>
      </c>
      <c r="E22" s="13"/>
      <c r="F22" s="14"/>
      <c r="G22" s="13"/>
      <c r="H22" s="14"/>
      <c r="I22" s="13"/>
      <c r="J22" s="14"/>
      <c r="K22" s="13"/>
      <c r="L22" s="14"/>
      <c r="M22" s="8" t="s">
        <v>309</v>
      </c>
      <c r="N22" s="2" t="s">
        <v>96</v>
      </c>
      <c r="O22" s="2" t="s">
        <v>310</v>
      </c>
      <c r="P22" s="2" t="s">
        <v>58</v>
      </c>
      <c r="Q22" s="2" t="s">
        <v>59</v>
      </c>
      <c r="R22" s="2" t="s">
        <v>59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51</v>
      </c>
      <c r="AW22" s="2" t="s">
        <v>311</v>
      </c>
      <c r="AX22" s="2" t="s">
        <v>51</v>
      </c>
      <c r="AY22" s="2" t="s">
        <v>51</v>
      </c>
    </row>
    <row r="23" spans="1:51" ht="27" customHeight="1" x14ac:dyDescent="0.3">
      <c r="A23" s="8" t="s">
        <v>312</v>
      </c>
      <c r="B23" s="8" t="s">
        <v>94</v>
      </c>
      <c r="C23" s="8" t="s">
        <v>87</v>
      </c>
      <c r="D23" s="9">
        <v>1</v>
      </c>
      <c r="E23" s="13"/>
      <c r="F23" s="14"/>
      <c r="G23" s="13"/>
      <c r="H23" s="14"/>
      <c r="I23" s="13"/>
      <c r="J23" s="14"/>
      <c r="K23" s="13"/>
      <c r="L23" s="14"/>
      <c r="M23" s="8" t="s">
        <v>313</v>
      </c>
      <c r="N23" s="2" t="s">
        <v>96</v>
      </c>
      <c r="O23" s="2" t="s">
        <v>314</v>
      </c>
      <c r="P23" s="2" t="s">
        <v>58</v>
      </c>
      <c r="Q23" s="2" t="s">
        <v>59</v>
      </c>
      <c r="R23" s="2" t="s">
        <v>59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51</v>
      </c>
      <c r="AW23" s="2" t="s">
        <v>315</v>
      </c>
      <c r="AX23" s="2" t="s">
        <v>51</v>
      </c>
      <c r="AY23" s="2" t="s">
        <v>51</v>
      </c>
    </row>
    <row r="24" spans="1:51" ht="27" customHeight="1" x14ac:dyDescent="0.3">
      <c r="A24" s="8" t="s">
        <v>275</v>
      </c>
      <c r="B24" s="8" t="s">
        <v>51</v>
      </c>
      <c r="C24" s="8" t="s">
        <v>51</v>
      </c>
      <c r="D24" s="9"/>
      <c r="E24" s="13"/>
      <c r="F24" s="14"/>
      <c r="G24" s="13"/>
      <c r="H24" s="14"/>
      <c r="I24" s="13"/>
      <c r="J24" s="14"/>
      <c r="K24" s="13"/>
      <c r="L24" s="14"/>
      <c r="M24" s="8" t="s">
        <v>51</v>
      </c>
      <c r="N24" s="2" t="s">
        <v>72</v>
      </c>
      <c r="O24" s="2" t="s">
        <v>72</v>
      </c>
      <c r="P24" s="2" t="s">
        <v>51</v>
      </c>
      <c r="Q24" s="2" t="s">
        <v>51</v>
      </c>
      <c r="R24" s="2" t="s">
        <v>51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51</v>
      </c>
      <c r="AW24" s="2" t="s">
        <v>51</v>
      </c>
      <c r="AX24" s="2" t="s">
        <v>51</v>
      </c>
      <c r="AY24" s="2" t="s">
        <v>51</v>
      </c>
    </row>
    <row r="25" spans="1:51" ht="27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27" customHeight="1" x14ac:dyDescent="0.3">
      <c r="A26" s="40" t="s">
        <v>316</v>
      </c>
      <c r="B26" s="40"/>
      <c r="C26" s="40"/>
      <c r="D26" s="40"/>
      <c r="E26" s="41"/>
      <c r="F26" s="42"/>
      <c r="G26" s="41"/>
      <c r="H26" s="42"/>
      <c r="I26" s="41"/>
      <c r="J26" s="42"/>
      <c r="K26" s="41"/>
      <c r="L26" s="42"/>
      <c r="M26" s="40"/>
      <c r="N26" s="1" t="s">
        <v>101</v>
      </c>
    </row>
    <row r="27" spans="1:51" ht="27" customHeight="1" x14ac:dyDescent="0.3">
      <c r="A27" s="8" t="s">
        <v>317</v>
      </c>
      <c r="B27" s="8" t="s">
        <v>318</v>
      </c>
      <c r="C27" s="8" t="s">
        <v>269</v>
      </c>
      <c r="D27" s="9">
        <v>1.1316999999999999</v>
      </c>
      <c r="E27" s="13"/>
      <c r="F27" s="14"/>
      <c r="G27" s="13"/>
      <c r="H27" s="14"/>
      <c r="I27" s="13"/>
      <c r="J27" s="14"/>
      <c r="K27" s="13"/>
      <c r="L27" s="14"/>
      <c r="M27" s="8" t="s">
        <v>51</v>
      </c>
      <c r="N27" s="2" t="s">
        <v>101</v>
      </c>
      <c r="O27" s="2" t="s">
        <v>319</v>
      </c>
      <c r="P27" s="2" t="s">
        <v>59</v>
      </c>
      <c r="Q27" s="2" t="s">
        <v>59</v>
      </c>
      <c r="R27" s="2" t="s">
        <v>58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51</v>
      </c>
      <c r="AW27" s="2" t="s">
        <v>320</v>
      </c>
      <c r="AX27" s="2" t="s">
        <v>51</v>
      </c>
      <c r="AY27" s="2" t="s">
        <v>51</v>
      </c>
    </row>
    <row r="28" spans="1:51" ht="27" customHeight="1" x14ac:dyDescent="0.3">
      <c r="A28" s="8" t="s">
        <v>285</v>
      </c>
      <c r="B28" s="8" t="s">
        <v>286</v>
      </c>
      <c r="C28" s="8" t="s">
        <v>287</v>
      </c>
      <c r="D28" s="9">
        <v>0.04</v>
      </c>
      <c r="E28" s="13"/>
      <c r="F28" s="14"/>
      <c r="G28" s="13"/>
      <c r="H28" s="14"/>
      <c r="I28" s="13"/>
      <c r="J28" s="14"/>
      <c r="K28" s="13"/>
      <c r="L28" s="14"/>
      <c r="M28" s="8" t="s">
        <v>51</v>
      </c>
      <c r="N28" s="2" t="s">
        <v>101</v>
      </c>
      <c r="O28" s="2" t="s">
        <v>288</v>
      </c>
      <c r="P28" s="2" t="s">
        <v>59</v>
      </c>
      <c r="Q28" s="2" t="s">
        <v>59</v>
      </c>
      <c r="R28" s="2" t="s">
        <v>58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51</v>
      </c>
      <c r="AW28" s="2" t="s">
        <v>321</v>
      </c>
      <c r="AX28" s="2" t="s">
        <v>51</v>
      </c>
      <c r="AY28" s="2" t="s">
        <v>51</v>
      </c>
    </row>
    <row r="29" spans="1:51" ht="27" customHeight="1" x14ac:dyDescent="0.3">
      <c r="A29" s="8" t="s">
        <v>275</v>
      </c>
      <c r="B29" s="8" t="s">
        <v>51</v>
      </c>
      <c r="C29" s="8" t="s">
        <v>51</v>
      </c>
      <c r="D29" s="9"/>
      <c r="E29" s="13"/>
      <c r="F29" s="14"/>
      <c r="G29" s="13"/>
      <c r="H29" s="14"/>
      <c r="I29" s="13"/>
      <c r="J29" s="14"/>
      <c r="K29" s="13"/>
      <c r="L29" s="14"/>
      <c r="M29" s="8" t="s">
        <v>51</v>
      </c>
      <c r="N29" s="2" t="s">
        <v>72</v>
      </c>
      <c r="O29" s="2" t="s">
        <v>72</v>
      </c>
      <c r="P29" s="2" t="s">
        <v>51</v>
      </c>
      <c r="Q29" s="2" t="s">
        <v>51</v>
      </c>
      <c r="R29" s="2" t="s">
        <v>51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51</v>
      </c>
      <c r="AW29" s="2" t="s">
        <v>51</v>
      </c>
      <c r="AX29" s="2" t="s">
        <v>51</v>
      </c>
      <c r="AY29" s="2" t="s">
        <v>51</v>
      </c>
    </row>
    <row r="30" spans="1:51" ht="27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" customHeight="1" x14ac:dyDescent="0.3">
      <c r="A31" s="40" t="s">
        <v>322</v>
      </c>
      <c r="B31" s="40"/>
      <c r="C31" s="40"/>
      <c r="D31" s="40"/>
      <c r="E31" s="41"/>
      <c r="F31" s="42"/>
      <c r="G31" s="41"/>
      <c r="H31" s="42"/>
      <c r="I31" s="41"/>
      <c r="J31" s="42"/>
      <c r="K31" s="41"/>
      <c r="L31" s="42"/>
      <c r="M31" s="40"/>
      <c r="N31" s="1" t="s">
        <v>106</v>
      </c>
    </row>
    <row r="32" spans="1:51" ht="27" customHeight="1" x14ac:dyDescent="0.3">
      <c r="A32" s="8" t="s">
        <v>324</v>
      </c>
      <c r="B32" s="8" t="s">
        <v>325</v>
      </c>
      <c r="C32" s="8" t="s">
        <v>62</v>
      </c>
      <c r="D32" s="9">
        <v>2.2999999999999998</v>
      </c>
      <c r="E32" s="13"/>
      <c r="F32" s="14"/>
      <c r="G32" s="13"/>
      <c r="H32" s="14"/>
      <c r="I32" s="13"/>
      <c r="J32" s="14"/>
      <c r="K32" s="13"/>
      <c r="L32" s="14"/>
      <c r="M32" s="8" t="s">
        <v>51</v>
      </c>
      <c r="N32" s="2" t="s">
        <v>106</v>
      </c>
      <c r="O32" s="2" t="s">
        <v>326</v>
      </c>
      <c r="P32" s="2" t="s">
        <v>59</v>
      </c>
      <c r="Q32" s="2" t="s">
        <v>59</v>
      </c>
      <c r="R32" s="2" t="s">
        <v>58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51</v>
      </c>
      <c r="AW32" s="2" t="s">
        <v>327</v>
      </c>
      <c r="AX32" s="2" t="s">
        <v>51</v>
      </c>
      <c r="AY32" s="2" t="s">
        <v>51</v>
      </c>
    </row>
    <row r="33" spans="1:51" ht="27" customHeight="1" x14ac:dyDescent="0.3">
      <c r="A33" s="8" t="s">
        <v>328</v>
      </c>
      <c r="B33" s="8" t="s">
        <v>329</v>
      </c>
      <c r="C33" s="8" t="s">
        <v>62</v>
      </c>
      <c r="D33" s="9">
        <v>1</v>
      </c>
      <c r="E33" s="13"/>
      <c r="F33" s="14"/>
      <c r="G33" s="13"/>
      <c r="H33" s="14"/>
      <c r="I33" s="13"/>
      <c r="J33" s="14"/>
      <c r="K33" s="13"/>
      <c r="L33" s="14"/>
      <c r="M33" s="8" t="s">
        <v>330</v>
      </c>
      <c r="N33" s="2" t="s">
        <v>106</v>
      </c>
      <c r="O33" s="2" t="s">
        <v>331</v>
      </c>
      <c r="P33" s="2" t="s">
        <v>58</v>
      </c>
      <c r="Q33" s="2" t="s">
        <v>59</v>
      </c>
      <c r="R33" s="2" t="s">
        <v>59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51</v>
      </c>
      <c r="AW33" s="2" t="s">
        <v>332</v>
      </c>
      <c r="AX33" s="2" t="s">
        <v>51</v>
      </c>
      <c r="AY33" s="2" t="s">
        <v>51</v>
      </c>
    </row>
    <row r="34" spans="1:51" ht="27" customHeight="1" x14ac:dyDescent="0.3">
      <c r="A34" s="8" t="s">
        <v>275</v>
      </c>
      <c r="B34" s="8" t="s">
        <v>51</v>
      </c>
      <c r="C34" s="8" t="s">
        <v>51</v>
      </c>
      <c r="D34" s="9"/>
      <c r="E34" s="13"/>
      <c r="F34" s="14"/>
      <c r="G34" s="13"/>
      <c r="H34" s="14"/>
      <c r="I34" s="13"/>
      <c r="J34" s="14"/>
      <c r="K34" s="13"/>
      <c r="L34" s="14"/>
      <c r="M34" s="8" t="s">
        <v>51</v>
      </c>
      <c r="N34" s="2" t="s">
        <v>72</v>
      </c>
      <c r="O34" s="2" t="s">
        <v>72</v>
      </c>
      <c r="P34" s="2" t="s">
        <v>51</v>
      </c>
      <c r="Q34" s="2" t="s">
        <v>51</v>
      </c>
      <c r="R34" s="2" t="s">
        <v>51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51</v>
      </c>
      <c r="AW34" s="2" t="s">
        <v>51</v>
      </c>
      <c r="AX34" s="2" t="s">
        <v>51</v>
      </c>
      <c r="AY34" s="2" t="s">
        <v>51</v>
      </c>
    </row>
    <row r="35" spans="1:51" ht="27" customHeight="1" x14ac:dyDescent="0.3">
      <c r="A35" s="9"/>
      <c r="B35" s="9"/>
      <c r="C35" s="9"/>
      <c r="D35" s="9"/>
      <c r="E35" s="13"/>
      <c r="F35" s="14"/>
      <c r="G35" s="13"/>
      <c r="H35" s="14"/>
      <c r="I35" s="13"/>
      <c r="J35" s="14"/>
      <c r="K35" s="13"/>
      <c r="L35" s="14"/>
      <c r="M35" s="9"/>
    </row>
    <row r="36" spans="1:51" ht="27" customHeight="1" x14ac:dyDescent="0.3">
      <c r="A36" s="40" t="s">
        <v>333</v>
      </c>
      <c r="B36" s="40"/>
      <c r="C36" s="40"/>
      <c r="D36" s="40"/>
      <c r="E36" s="41"/>
      <c r="F36" s="42"/>
      <c r="G36" s="41"/>
      <c r="H36" s="42"/>
      <c r="I36" s="41"/>
      <c r="J36" s="42"/>
      <c r="K36" s="41"/>
      <c r="L36" s="42"/>
      <c r="M36" s="40"/>
      <c r="N36" s="1" t="s">
        <v>118</v>
      </c>
    </row>
    <row r="37" spans="1:51" ht="27" customHeight="1" x14ac:dyDescent="0.3">
      <c r="A37" s="8" t="s">
        <v>335</v>
      </c>
      <c r="B37" s="8" t="s">
        <v>286</v>
      </c>
      <c r="C37" s="8" t="s">
        <v>287</v>
      </c>
      <c r="D37" s="9">
        <v>0.11</v>
      </c>
      <c r="E37" s="13"/>
      <c r="F37" s="14"/>
      <c r="G37" s="13"/>
      <c r="H37" s="14"/>
      <c r="I37" s="13"/>
      <c r="J37" s="14"/>
      <c r="K37" s="13"/>
      <c r="L37" s="14"/>
      <c r="M37" s="8" t="s">
        <v>51</v>
      </c>
      <c r="N37" s="2" t="s">
        <v>118</v>
      </c>
      <c r="O37" s="2" t="s">
        <v>336</v>
      </c>
      <c r="P37" s="2" t="s">
        <v>59</v>
      </c>
      <c r="Q37" s="2" t="s">
        <v>59</v>
      </c>
      <c r="R37" s="2" t="s">
        <v>58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51</v>
      </c>
      <c r="AW37" s="2" t="s">
        <v>337</v>
      </c>
      <c r="AX37" s="2" t="s">
        <v>51</v>
      </c>
      <c r="AY37" s="2" t="s">
        <v>51</v>
      </c>
    </row>
    <row r="38" spans="1:51" ht="27" customHeight="1" x14ac:dyDescent="0.3">
      <c r="A38" s="8" t="s">
        <v>285</v>
      </c>
      <c r="B38" s="8" t="s">
        <v>286</v>
      </c>
      <c r="C38" s="8" t="s">
        <v>287</v>
      </c>
      <c r="D38" s="9">
        <v>0.03</v>
      </c>
      <c r="E38" s="13"/>
      <c r="F38" s="14"/>
      <c r="G38" s="13"/>
      <c r="H38" s="14"/>
      <c r="I38" s="13"/>
      <c r="J38" s="14"/>
      <c r="K38" s="13"/>
      <c r="L38" s="14"/>
      <c r="M38" s="8" t="s">
        <v>51</v>
      </c>
      <c r="N38" s="2" t="s">
        <v>118</v>
      </c>
      <c r="O38" s="2" t="s">
        <v>288</v>
      </c>
      <c r="P38" s="2" t="s">
        <v>59</v>
      </c>
      <c r="Q38" s="2" t="s">
        <v>59</v>
      </c>
      <c r="R38" s="2" t="s">
        <v>58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51</v>
      </c>
      <c r="AW38" s="2" t="s">
        <v>338</v>
      </c>
      <c r="AX38" s="2" t="s">
        <v>51</v>
      </c>
      <c r="AY38" s="2" t="s">
        <v>51</v>
      </c>
    </row>
    <row r="39" spans="1:51" ht="27" customHeight="1" x14ac:dyDescent="0.3">
      <c r="A39" s="8" t="s">
        <v>302</v>
      </c>
      <c r="B39" s="8" t="s">
        <v>303</v>
      </c>
      <c r="C39" s="8" t="s">
        <v>261</v>
      </c>
      <c r="D39" s="9">
        <v>1</v>
      </c>
      <c r="E39" s="13"/>
      <c r="F39" s="14"/>
      <c r="G39" s="13"/>
      <c r="H39" s="14"/>
      <c r="I39" s="13"/>
      <c r="J39" s="14"/>
      <c r="K39" s="13"/>
      <c r="L39" s="14"/>
      <c r="M39" s="8" t="s">
        <v>51</v>
      </c>
      <c r="N39" s="2" t="s">
        <v>118</v>
      </c>
      <c r="O39" s="2" t="s">
        <v>262</v>
      </c>
      <c r="P39" s="2" t="s">
        <v>59</v>
      </c>
      <c r="Q39" s="2" t="s">
        <v>59</v>
      </c>
      <c r="R39" s="2" t="s">
        <v>59</v>
      </c>
      <c r="S39" s="3">
        <v>1</v>
      </c>
      <c r="T39" s="3">
        <v>2</v>
      </c>
      <c r="U39" s="3">
        <v>0.02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51</v>
      </c>
      <c r="AW39" s="2" t="s">
        <v>339</v>
      </c>
      <c r="AX39" s="2" t="s">
        <v>51</v>
      </c>
      <c r="AY39" s="2" t="s">
        <v>51</v>
      </c>
    </row>
    <row r="40" spans="1:51" ht="27" customHeight="1" x14ac:dyDescent="0.3">
      <c r="A40" s="8" t="s">
        <v>110</v>
      </c>
      <c r="B40" s="8" t="s">
        <v>340</v>
      </c>
      <c r="C40" s="8" t="s">
        <v>112</v>
      </c>
      <c r="D40" s="9">
        <v>75</v>
      </c>
      <c r="E40" s="13"/>
      <c r="F40" s="14"/>
      <c r="G40" s="13"/>
      <c r="H40" s="14"/>
      <c r="I40" s="13"/>
      <c r="J40" s="14"/>
      <c r="K40" s="13"/>
      <c r="L40" s="14"/>
      <c r="M40" s="8" t="s">
        <v>341</v>
      </c>
      <c r="N40" s="2" t="s">
        <v>118</v>
      </c>
      <c r="O40" s="2" t="s">
        <v>342</v>
      </c>
      <c r="P40" s="2" t="s">
        <v>59</v>
      </c>
      <c r="Q40" s="2" t="s">
        <v>59</v>
      </c>
      <c r="R40" s="2" t="s">
        <v>58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51</v>
      </c>
      <c r="AW40" s="2" t="s">
        <v>343</v>
      </c>
      <c r="AX40" s="2" t="s">
        <v>51</v>
      </c>
      <c r="AY40" s="2" t="s">
        <v>51</v>
      </c>
    </row>
    <row r="41" spans="1:51" ht="27" customHeight="1" x14ac:dyDescent="0.3">
      <c r="A41" s="8" t="s">
        <v>344</v>
      </c>
      <c r="B41" s="8" t="s">
        <v>345</v>
      </c>
      <c r="C41" s="8" t="s">
        <v>77</v>
      </c>
      <c r="D41" s="9">
        <v>1.9E-2</v>
      </c>
      <c r="E41" s="13"/>
      <c r="F41" s="14"/>
      <c r="G41" s="13"/>
      <c r="H41" s="14"/>
      <c r="I41" s="13"/>
      <c r="J41" s="14"/>
      <c r="K41" s="13"/>
      <c r="L41" s="14"/>
      <c r="M41" s="8" t="s">
        <v>346</v>
      </c>
      <c r="N41" s="2" t="s">
        <v>118</v>
      </c>
      <c r="O41" s="2" t="s">
        <v>347</v>
      </c>
      <c r="P41" s="2" t="s">
        <v>58</v>
      </c>
      <c r="Q41" s="2" t="s">
        <v>59</v>
      </c>
      <c r="R41" s="2" t="s">
        <v>59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51</v>
      </c>
      <c r="AW41" s="2" t="s">
        <v>348</v>
      </c>
      <c r="AX41" s="2" t="s">
        <v>51</v>
      </c>
      <c r="AY41" s="2" t="s">
        <v>51</v>
      </c>
    </row>
    <row r="42" spans="1:51" ht="27" customHeight="1" x14ac:dyDescent="0.3">
      <c r="A42" s="8" t="s">
        <v>275</v>
      </c>
      <c r="B42" s="8" t="s">
        <v>51</v>
      </c>
      <c r="C42" s="8" t="s">
        <v>51</v>
      </c>
      <c r="D42" s="9"/>
      <c r="E42" s="13"/>
      <c r="F42" s="14"/>
      <c r="G42" s="13"/>
      <c r="H42" s="14"/>
      <c r="I42" s="13"/>
      <c r="J42" s="14"/>
      <c r="K42" s="13"/>
      <c r="L42" s="14"/>
      <c r="M42" s="8" t="s">
        <v>51</v>
      </c>
      <c r="N42" s="2" t="s">
        <v>72</v>
      </c>
      <c r="O42" s="2" t="s">
        <v>72</v>
      </c>
      <c r="P42" s="2" t="s">
        <v>51</v>
      </c>
      <c r="Q42" s="2" t="s">
        <v>51</v>
      </c>
      <c r="R42" s="2" t="s">
        <v>51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51</v>
      </c>
      <c r="AW42" s="2" t="s">
        <v>51</v>
      </c>
      <c r="AX42" s="2" t="s">
        <v>51</v>
      </c>
      <c r="AY42" s="2" t="s">
        <v>51</v>
      </c>
    </row>
    <row r="43" spans="1:51" ht="27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" customHeight="1" x14ac:dyDescent="0.3">
      <c r="A44" s="40" t="s">
        <v>349</v>
      </c>
      <c r="B44" s="40"/>
      <c r="C44" s="40"/>
      <c r="D44" s="40"/>
      <c r="E44" s="41"/>
      <c r="F44" s="42"/>
      <c r="G44" s="41"/>
      <c r="H44" s="42"/>
      <c r="I44" s="41"/>
      <c r="J44" s="42"/>
      <c r="K44" s="41"/>
      <c r="L44" s="42"/>
      <c r="M44" s="40"/>
      <c r="N44" s="1" t="s">
        <v>125</v>
      </c>
    </row>
    <row r="45" spans="1:51" ht="27" customHeight="1" x14ac:dyDescent="0.3">
      <c r="A45" s="8" t="s">
        <v>351</v>
      </c>
      <c r="B45" s="8" t="s">
        <v>352</v>
      </c>
      <c r="C45" s="8" t="s">
        <v>62</v>
      </c>
      <c r="D45" s="9">
        <v>1.1000000000000001</v>
      </c>
      <c r="E45" s="13"/>
      <c r="F45" s="14"/>
      <c r="G45" s="13"/>
      <c r="H45" s="14"/>
      <c r="I45" s="13"/>
      <c r="J45" s="14"/>
      <c r="K45" s="13"/>
      <c r="L45" s="14"/>
      <c r="M45" s="8" t="s">
        <v>51</v>
      </c>
      <c r="N45" s="2" t="s">
        <v>125</v>
      </c>
      <c r="O45" s="2" t="s">
        <v>353</v>
      </c>
      <c r="P45" s="2" t="s">
        <v>59</v>
      </c>
      <c r="Q45" s="2" t="s">
        <v>59</v>
      </c>
      <c r="R45" s="2" t="s">
        <v>58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51</v>
      </c>
      <c r="AW45" s="2" t="s">
        <v>354</v>
      </c>
      <c r="AX45" s="2" t="s">
        <v>51</v>
      </c>
      <c r="AY45" s="2" t="s">
        <v>51</v>
      </c>
    </row>
    <row r="46" spans="1:51" ht="27" customHeight="1" x14ac:dyDescent="0.3">
      <c r="A46" s="8" t="s">
        <v>355</v>
      </c>
      <c r="B46" s="8" t="s">
        <v>345</v>
      </c>
      <c r="C46" s="8" t="s">
        <v>77</v>
      </c>
      <c r="D46" s="9">
        <v>0.03</v>
      </c>
      <c r="E46" s="13"/>
      <c r="F46" s="14"/>
      <c r="G46" s="13"/>
      <c r="H46" s="14"/>
      <c r="I46" s="13"/>
      <c r="J46" s="14"/>
      <c r="K46" s="13"/>
      <c r="L46" s="14"/>
      <c r="M46" s="8" t="s">
        <v>356</v>
      </c>
      <c r="N46" s="2" t="s">
        <v>125</v>
      </c>
      <c r="O46" s="2" t="s">
        <v>357</v>
      </c>
      <c r="P46" s="2" t="s">
        <v>58</v>
      </c>
      <c r="Q46" s="2" t="s">
        <v>59</v>
      </c>
      <c r="R46" s="2" t="s">
        <v>59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51</v>
      </c>
      <c r="AW46" s="2" t="s">
        <v>358</v>
      </c>
      <c r="AX46" s="2" t="s">
        <v>51</v>
      </c>
      <c r="AY46" s="2" t="s">
        <v>51</v>
      </c>
    </row>
    <row r="47" spans="1:51" ht="27" customHeight="1" x14ac:dyDescent="0.3">
      <c r="A47" s="8" t="s">
        <v>359</v>
      </c>
      <c r="B47" s="8" t="s">
        <v>360</v>
      </c>
      <c r="C47" s="8" t="s">
        <v>361</v>
      </c>
      <c r="D47" s="9">
        <v>1</v>
      </c>
      <c r="E47" s="13"/>
      <c r="F47" s="14"/>
      <c r="G47" s="13"/>
      <c r="H47" s="14"/>
      <c r="I47" s="13"/>
      <c r="J47" s="14"/>
      <c r="K47" s="13"/>
      <c r="L47" s="14"/>
      <c r="M47" s="8" t="s">
        <v>51</v>
      </c>
      <c r="N47" s="2" t="s">
        <v>125</v>
      </c>
      <c r="O47" s="2" t="s">
        <v>362</v>
      </c>
      <c r="P47" s="2" t="s">
        <v>59</v>
      </c>
      <c r="Q47" s="2" t="s">
        <v>59</v>
      </c>
      <c r="R47" s="2" t="s">
        <v>58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51</v>
      </c>
      <c r="AW47" s="2" t="s">
        <v>363</v>
      </c>
      <c r="AX47" s="2" t="s">
        <v>51</v>
      </c>
      <c r="AY47" s="2" t="s">
        <v>51</v>
      </c>
    </row>
    <row r="48" spans="1:51" ht="27" customHeight="1" x14ac:dyDescent="0.3">
      <c r="A48" s="8" t="s">
        <v>275</v>
      </c>
      <c r="B48" s="8" t="s">
        <v>51</v>
      </c>
      <c r="C48" s="8" t="s">
        <v>51</v>
      </c>
      <c r="D48" s="9"/>
      <c r="E48" s="13"/>
      <c r="F48" s="14"/>
      <c r="G48" s="13"/>
      <c r="H48" s="14"/>
      <c r="I48" s="13"/>
      <c r="J48" s="14"/>
      <c r="K48" s="13"/>
      <c r="L48" s="14"/>
      <c r="M48" s="8" t="s">
        <v>51</v>
      </c>
      <c r="N48" s="2" t="s">
        <v>72</v>
      </c>
      <c r="O48" s="2" t="s">
        <v>72</v>
      </c>
      <c r="P48" s="2" t="s">
        <v>51</v>
      </c>
      <c r="Q48" s="2" t="s">
        <v>51</v>
      </c>
      <c r="R48" s="2" t="s">
        <v>51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51</v>
      </c>
      <c r="AW48" s="2" t="s">
        <v>51</v>
      </c>
      <c r="AX48" s="2" t="s">
        <v>51</v>
      </c>
      <c r="AY48" s="2" t="s">
        <v>51</v>
      </c>
    </row>
    <row r="49" spans="1:51" ht="27" customHeight="1" x14ac:dyDescent="0.3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1" ht="27" customHeight="1" x14ac:dyDescent="0.3">
      <c r="A50" s="40" t="s">
        <v>364</v>
      </c>
      <c r="B50" s="40"/>
      <c r="C50" s="40"/>
      <c r="D50" s="40"/>
      <c r="E50" s="41"/>
      <c r="F50" s="42"/>
      <c r="G50" s="41"/>
      <c r="H50" s="42"/>
      <c r="I50" s="41"/>
      <c r="J50" s="42"/>
      <c r="K50" s="41"/>
      <c r="L50" s="42"/>
      <c r="M50" s="40"/>
      <c r="N50" s="1" t="s">
        <v>129</v>
      </c>
    </row>
    <row r="51" spans="1:51" ht="27" customHeight="1" x14ac:dyDescent="0.3">
      <c r="A51" s="8" t="s">
        <v>351</v>
      </c>
      <c r="B51" s="8" t="s">
        <v>352</v>
      </c>
      <c r="C51" s="8" t="s">
        <v>62</v>
      </c>
      <c r="D51" s="9">
        <v>1.1000000000000001</v>
      </c>
      <c r="E51" s="13"/>
      <c r="F51" s="14"/>
      <c r="G51" s="13"/>
      <c r="H51" s="14"/>
      <c r="I51" s="13"/>
      <c r="J51" s="14"/>
      <c r="K51" s="13"/>
      <c r="L51" s="14"/>
      <c r="M51" s="8" t="s">
        <v>51</v>
      </c>
      <c r="N51" s="2" t="s">
        <v>129</v>
      </c>
      <c r="O51" s="2" t="s">
        <v>353</v>
      </c>
      <c r="P51" s="2" t="s">
        <v>59</v>
      </c>
      <c r="Q51" s="2" t="s">
        <v>59</v>
      </c>
      <c r="R51" s="2" t="s">
        <v>58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51</v>
      </c>
      <c r="AW51" s="2" t="s">
        <v>365</v>
      </c>
      <c r="AX51" s="2" t="s">
        <v>51</v>
      </c>
      <c r="AY51" s="2" t="s">
        <v>51</v>
      </c>
    </row>
    <row r="52" spans="1:51" ht="27" customHeight="1" x14ac:dyDescent="0.3">
      <c r="A52" s="8" t="s">
        <v>355</v>
      </c>
      <c r="B52" s="8" t="s">
        <v>345</v>
      </c>
      <c r="C52" s="8" t="s">
        <v>77</v>
      </c>
      <c r="D52" s="9">
        <v>0.15</v>
      </c>
      <c r="E52" s="13"/>
      <c r="F52" s="14"/>
      <c r="G52" s="13"/>
      <c r="H52" s="14"/>
      <c r="I52" s="13"/>
      <c r="J52" s="14"/>
      <c r="K52" s="13"/>
      <c r="L52" s="14"/>
      <c r="M52" s="8" t="s">
        <v>356</v>
      </c>
      <c r="N52" s="2" t="s">
        <v>129</v>
      </c>
      <c r="O52" s="2" t="s">
        <v>357</v>
      </c>
      <c r="P52" s="2" t="s">
        <v>58</v>
      </c>
      <c r="Q52" s="2" t="s">
        <v>59</v>
      </c>
      <c r="R52" s="2" t="s">
        <v>59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51</v>
      </c>
      <c r="AW52" s="2" t="s">
        <v>366</v>
      </c>
      <c r="AX52" s="2" t="s">
        <v>51</v>
      </c>
      <c r="AY52" s="2" t="s">
        <v>51</v>
      </c>
    </row>
    <row r="53" spans="1:51" ht="27" customHeight="1" x14ac:dyDescent="0.3">
      <c r="A53" s="8" t="s">
        <v>359</v>
      </c>
      <c r="B53" s="8" t="s">
        <v>360</v>
      </c>
      <c r="C53" s="8" t="s">
        <v>361</v>
      </c>
      <c r="D53" s="9">
        <v>1</v>
      </c>
      <c r="E53" s="13"/>
      <c r="F53" s="14"/>
      <c r="G53" s="13"/>
      <c r="H53" s="14"/>
      <c r="I53" s="13"/>
      <c r="J53" s="14"/>
      <c r="K53" s="13"/>
      <c r="L53" s="14"/>
      <c r="M53" s="8" t="s">
        <v>51</v>
      </c>
      <c r="N53" s="2" t="s">
        <v>129</v>
      </c>
      <c r="O53" s="2" t="s">
        <v>362</v>
      </c>
      <c r="P53" s="2" t="s">
        <v>59</v>
      </c>
      <c r="Q53" s="2" t="s">
        <v>59</v>
      </c>
      <c r="R53" s="2" t="s">
        <v>58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51</v>
      </c>
      <c r="AW53" s="2" t="s">
        <v>367</v>
      </c>
      <c r="AX53" s="2" t="s">
        <v>51</v>
      </c>
      <c r="AY53" s="2" t="s">
        <v>51</v>
      </c>
    </row>
    <row r="54" spans="1:51" ht="27" customHeight="1" x14ac:dyDescent="0.3">
      <c r="A54" s="8" t="s">
        <v>275</v>
      </c>
      <c r="B54" s="8" t="s">
        <v>51</v>
      </c>
      <c r="C54" s="8" t="s">
        <v>51</v>
      </c>
      <c r="D54" s="9"/>
      <c r="E54" s="13"/>
      <c r="F54" s="14"/>
      <c r="G54" s="13"/>
      <c r="H54" s="14"/>
      <c r="I54" s="13"/>
      <c r="J54" s="14"/>
      <c r="K54" s="13"/>
      <c r="L54" s="14"/>
      <c r="M54" s="8" t="s">
        <v>51</v>
      </c>
      <c r="N54" s="2" t="s">
        <v>72</v>
      </c>
      <c r="O54" s="2" t="s">
        <v>72</v>
      </c>
      <c r="P54" s="2" t="s">
        <v>51</v>
      </c>
      <c r="Q54" s="2" t="s">
        <v>51</v>
      </c>
      <c r="R54" s="2" t="s">
        <v>51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51</v>
      </c>
      <c r="AW54" s="2" t="s">
        <v>51</v>
      </c>
      <c r="AX54" s="2" t="s">
        <v>51</v>
      </c>
      <c r="AY54" s="2" t="s">
        <v>51</v>
      </c>
    </row>
    <row r="55" spans="1:51" ht="27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27" customHeight="1" x14ac:dyDescent="0.3">
      <c r="A56" s="40" t="s">
        <v>368</v>
      </c>
      <c r="B56" s="40"/>
      <c r="C56" s="40"/>
      <c r="D56" s="40"/>
      <c r="E56" s="41"/>
      <c r="F56" s="42"/>
      <c r="G56" s="41"/>
      <c r="H56" s="42"/>
      <c r="I56" s="41"/>
      <c r="J56" s="42"/>
      <c r="K56" s="41"/>
      <c r="L56" s="42"/>
      <c r="M56" s="40"/>
      <c r="N56" s="1" t="s">
        <v>134</v>
      </c>
    </row>
    <row r="57" spans="1:51" ht="27" customHeight="1" x14ac:dyDescent="0.3">
      <c r="A57" s="8" t="s">
        <v>369</v>
      </c>
      <c r="B57" s="8" t="s">
        <v>370</v>
      </c>
      <c r="C57" s="8" t="s">
        <v>62</v>
      </c>
      <c r="D57" s="9">
        <v>0.41799999999999998</v>
      </c>
      <c r="E57" s="13"/>
      <c r="F57" s="14"/>
      <c r="G57" s="13"/>
      <c r="H57" s="14"/>
      <c r="I57" s="13"/>
      <c r="J57" s="14"/>
      <c r="K57" s="13"/>
      <c r="L57" s="14"/>
      <c r="M57" s="8" t="s">
        <v>51</v>
      </c>
      <c r="N57" s="2" t="s">
        <v>134</v>
      </c>
      <c r="O57" s="2" t="s">
        <v>371</v>
      </c>
      <c r="P57" s="2" t="s">
        <v>59</v>
      </c>
      <c r="Q57" s="2" t="s">
        <v>59</v>
      </c>
      <c r="R57" s="2" t="s">
        <v>58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51</v>
      </c>
      <c r="AW57" s="2" t="s">
        <v>372</v>
      </c>
      <c r="AX57" s="2" t="s">
        <v>51</v>
      </c>
      <c r="AY57" s="2" t="s">
        <v>51</v>
      </c>
    </row>
    <row r="58" spans="1:51" ht="27" customHeight="1" x14ac:dyDescent="0.3">
      <c r="A58" s="8" t="s">
        <v>373</v>
      </c>
      <c r="B58" s="8" t="s">
        <v>374</v>
      </c>
      <c r="C58" s="8" t="s">
        <v>77</v>
      </c>
      <c r="D58" s="9">
        <v>2.1499999999999998E-2</v>
      </c>
      <c r="E58" s="13"/>
      <c r="F58" s="14"/>
      <c r="G58" s="13"/>
      <c r="H58" s="14"/>
      <c r="I58" s="13"/>
      <c r="J58" s="14"/>
      <c r="K58" s="13"/>
      <c r="L58" s="14"/>
      <c r="M58" s="8" t="s">
        <v>51</v>
      </c>
      <c r="N58" s="2" t="s">
        <v>134</v>
      </c>
      <c r="O58" s="2" t="s">
        <v>375</v>
      </c>
      <c r="P58" s="2" t="s">
        <v>59</v>
      </c>
      <c r="Q58" s="2" t="s">
        <v>59</v>
      </c>
      <c r="R58" s="2" t="s">
        <v>58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51</v>
      </c>
      <c r="AW58" s="2" t="s">
        <v>376</v>
      </c>
      <c r="AX58" s="2" t="s">
        <v>51</v>
      </c>
      <c r="AY58" s="2" t="s">
        <v>51</v>
      </c>
    </row>
    <row r="59" spans="1:51" ht="27" customHeight="1" x14ac:dyDescent="0.3">
      <c r="A59" s="8" t="s">
        <v>355</v>
      </c>
      <c r="B59" s="8" t="s">
        <v>345</v>
      </c>
      <c r="C59" s="8" t="s">
        <v>77</v>
      </c>
      <c r="D59" s="9">
        <v>1.14E-2</v>
      </c>
      <c r="E59" s="13"/>
      <c r="F59" s="14"/>
      <c r="G59" s="13"/>
      <c r="H59" s="14"/>
      <c r="I59" s="13"/>
      <c r="J59" s="14"/>
      <c r="K59" s="13"/>
      <c r="L59" s="14"/>
      <c r="M59" s="8" t="s">
        <v>356</v>
      </c>
      <c r="N59" s="2" t="s">
        <v>134</v>
      </c>
      <c r="O59" s="2" t="s">
        <v>357</v>
      </c>
      <c r="P59" s="2" t="s">
        <v>58</v>
      </c>
      <c r="Q59" s="2" t="s">
        <v>59</v>
      </c>
      <c r="R59" s="2" t="s">
        <v>59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51</v>
      </c>
      <c r="AW59" s="2" t="s">
        <v>377</v>
      </c>
      <c r="AX59" s="2" t="s">
        <v>51</v>
      </c>
      <c r="AY59" s="2" t="s">
        <v>51</v>
      </c>
    </row>
    <row r="60" spans="1:51" ht="27" customHeight="1" x14ac:dyDescent="0.3">
      <c r="A60" s="8" t="s">
        <v>378</v>
      </c>
      <c r="B60" s="8" t="s">
        <v>379</v>
      </c>
      <c r="C60" s="8" t="s">
        <v>380</v>
      </c>
      <c r="D60" s="9">
        <v>2</v>
      </c>
      <c r="E60" s="13"/>
      <c r="F60" s="14"/>
      <c r="G60" s="13"/>
      <c r="H60" s="14"/>
      <c r="I60" s="13"/>
      <c r="J60" s="14"/>
      <c r="K60" s="13"/>
      <c r="L60" s="14"/>
      <c r="M60" s="8" t="s">
        <v>51</v>
      </c>
      <c r="N60" s="2" t="s">
        <v>134</v>
      </c>
      <c r="O60" s="2" t="s">
        <v>381</v>
      </c>
      <c r="P60" s="2" t="s">
        <v>59</v>
      </c>
      <c r="Q60" s="2" t="s">
        <v>59</v>
      </c>
      <c r="R60" s="2" t="s">
        <v>58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51</v>
      </c>
      <c r="AW60" s="2" t="s">
        <v>382</v>
      </c>
      <c r="AX60" s="2" t="s">
        <v>51</v>
      </c>
      <c r="AY60" s="2" t="s">
        <v>51</v>
      </c>
    </row>
    <row r="61" spans="1:51" ht="27" customHeight="1" x14ac:dyDescent="0.3">
      <c r="A61" s="8" t="s">
        <v>275</v>
      </c>
      <c r="B61" s="8" t="s">
        <v>51</v>
      </c>
      <c r="C61" s="8" t="s">
        <v>51</v>
      </c>
      <c r="D61" s="9"/>
      <c r="E61" s="13"/>
      <c r="F61" s="14"/>
      <c r="G61" s="13"/>
      <c r="H61" s="14"/>
      <c r="I61" s="13"/>
      <c r="J61" s="14"/>
      <c r="K61" s="13"/>
      <c r="L61" s="14"/>
      <c r="M61" s="8" t="s">
        <v>51</v>
      </c>
      <c r="N61" s="2" t="s">
        <v>72</v>
      </c>
      <c r="O61" s="2" t="s">
        <v>72</v>
      </c>
      <c r="P61" s="2" t="s">
        <v>51</v>
      </c>
      <c r="Q61" s="2" t="s">
        <v>51</v>
      </c>
      <c r="R61" s="2" t="s">
        <v>51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51</v>
      </c>
      <c r="AW61" s="2" t="s">
        <v>51</v>
      </c>
      <c r="AX61" s="2" t="s">
        <v>51</v>
      </c>
      <c r="AY61" s="2" t="s">
        <v>51</v>
      </c>
    </row>
    <row r="62" spans="1:51" ht="27" customHeight="1" x14ac:dyDescent="0.3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27" customHeight="1" x14ac:dyDescent="0.3">
      <c r="A63" s="40" t="s">
        <v>383</v>
      </c>
      <c r="B63" s="40"/>
      <c r="C63" s="40"/>
      <c r="D63" s="40"/>
      <c r="E63" s="41"/>
      <c r="F63" s="42"/>
      <c r="G63" s="41"/>
      <c r="H63" s="42"/>
      <c r="I63" s="41"/>
      <c r="J63" s="42"/>
      <c r="K63" s="41"/>
      <c r="L63" s="42"/>
      <c r="M63" s="40"/>
      <c r="N63" s="1" t="s">
        <v>139</v>
      </c>
    </row>
    <row r="64" spans="1:51" ht="27" customHeight="1" x14ac:dyDescent="0.3">
      <c r="A64" s="8" t="s">
        <v>384</v>
      </c>
      <c r="B64" s="8" t="s">
        <v>385</v>
      </c>
      <c r="C64" s="8" t="s">
        <v>386</v>
      </c>
      <c r="D64" s="9">
        <v>0.3</v>
      </c>
      <c r="E64" s="13"/>
      <c r="F64" s="14"/>
      <c r="G64" s="13"/>
      <c r="H64" s="14"/>
      <c r="I64" s="13"/>
      <c r="J64" s="14"/>
      <c r="K64" s="13"/>
      <c r="L64" s="14"/>
      <c r="M64" s="8" t="s">
        <v>51</v>
      </c>
      <c r="N64" s="2" t="s">
        <v>139</v>
      </c>
      <c r="O64" s="2" t="s">
        <v>387</v>
      </c>
      <c r="P64" s="2" t="s">
        <v>59</v>
      </c>
      <c r="Q64" s="2" t="s">
        <v>59</v>
      </c>
      <c r="R64" s="2" t="s">
        <v>58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51</v>
      </c>
      <c r="AW64" s="2" t="s">
        <v>388</v>
      </c>
      <c r="AX64" s="2" t="s">
        <v>51</v>
      </c>
      <c r="AY64" s="2" t="s">
        <v>51</v>
      </c>
    </row>
    <row r="65" spans="1:51" ht="27" customHeight="1" x14ac:dyDescent="0.3">
      <c r="A65" s="8" t="s">
        <v>389</v>
      </c>
      <c r="B65" s="8" t="s">
        <v>390</v>
      </c>
      <c r="C65" s="8" t="s">
        <v>361</v>
      </c>
      <c r="D65" s="9">
        <v>1</v>
      </c>
      <c r="E65" s="13"/>
      <c r="F65" s="14"/>
      <c r="G65" s="13"/>
      <c r="H65" s="14"/>
      <c r="I65" s="13"/>
      <c r="J65" s="14"/>
      <c r="K65" s="13"/>
      <c r="L65" s="14"/>
      <c r="M65" s="8" t="s">
        <v>51</v>
      </c>
      <c r="N65" s="2" t="s">
        <v>139</v>
      </c>
      <c r="O65" s="2" t="s">
        <v>391</v>
      </c>
      <c r="P65" s="2" t="s">
        <v>59</v>
      </c>
      <c r="Q65" s="2" t="s">
        <v>59</v>
      </c>
      <c r="R65" s="2" t="s">
        <v>58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51</v>
      </c>
      <c r="AW65" s="2" t="s">
        <v>392</v>
      </c>
      <c r="AX65" s="2" t="s">
        <v>51</v>
      </c>
      <c r="AY65" s="2" t="s">
        <v>51</v>
      </c>
    </row>
    <row r="66" spans="1:51" ht="27" customHeight="1" x14ac:dyDescent="0.3">
      <c r="A66" s="8" t="s">
        <v>275</v>
      </c>
      <c r="B66" s="8" t="s">
        <v>51</v>
      </c>
      <c r="C66" s="8" t="s">
        <v>51</v>
      </c>
      <c r="D66" s="9"/>
      <c r="E66" s="13"/>
      <c r="F66" s="14"/>
      <c r="G66" s="13"/>
      <c r="H66" s="14"/>
      <c r="I66" s="13"/>
      <c r="J66" s="14"/>
      <c r="K66" s="13"/>
      <c r="L66" s="14"/>
      <c r="M66" s="8" t="s">
        <v>51</v>
      </c>
      <c r="N66" s="2" t="s">
        <v>72</v>
      </c>
      <c r="O66" s="2" t="s">
        <v>72</v>
      </c>
      <c r="P66" s="2" t="s">
        <v>51</v>
      </c>
      <c r="Q66" s="2" t="s">
        <v>51</v>
      </c>
      <c r="R66" s="2" t="s">
        <v>51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51</v>
      </c>
      <c r="AW66" s="2" t="s">
        <v>51</v>
      </c>
      <c r="AX66" s="2" t="s">
        <v>51</v>
      </c>
      <c r="AY66" s="2" t="s">
        <v>51</v>
      </c>
    </row>
    <row r="67" spans="1:51" ht="27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27" customHeight="1" x14ac:dyDescent="0.3">
      <c r="A68" s="40" t="s">
        <v>393</v>
      </c>
      <c r="B68" s="40"/>
      <c r="C68" s="40"/>
      <c r="D68" s="40"/>
      <c r="E68" s="41"/>
      <c r="F68" s="42"/>
      <c r="G68" s="41"/>
      <c r="H68" s="42"/>
      <c r="I68" s="41"/>
      <c r="J68" s="42"/>
      <c r="K68" s="41"/>
      <c r="L68" s="42"/>
      <c r="M68" s="40"/>
      <c r="N68" s="1" t="s">
        <v>146</v>
      </c>
    </row>
    <row r="69" spans="1:51" ht="27" customHeight="1" x14ac:dyDescent="0.3">
      <c r="A69" s="8" t="s">
        <v>394</v>
      </c>
      <c r="B69" s="8" t="s">
        <v>395</v>
      </c>
      <c r="C69" s="8" t="s">
        <v>396</v>
      </c>
      <c r="D69" s="9">
        <v>0.95040000000000002</v>
      </c>
      <c r="E69" s="13"/>
      <c r="F69" s="14"/>
      <c r="G69" s="13"/>
      <c r="H69" s="14"/>
      <c r="I69" s="13"/>
      <c r="J69" s="14"/>
      <c r="K69" s="13"/>
      <c r="L69" s="14"/>
      <c r="M69" s="8" t="s">
        <v>51</v>
      </c>
      <c r="N69" s="2" t="s">
        <v>146</v>
      </c>
      <c r="O69" s="2" t="s">
        <v>397</v>
      </c>
      <c r="P69" s="2" t="s">
        <v>59</v>
      </c>
      <c r="Q69" s="2" t="s">
        <v>59</v>
      </c>
      <c r="R69" s="2" t="s">
        <v>58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51</v>
      </c>
      <c r="AW69" s="2" t="s">
        <v>398</v>
      </c>
      <c r="AX69" s="2" t="s">
        <v>51</v>
      </c>
      <c r="AY69" s="2" t="s">
        <v>51</v>
      </c>
    </row>
    <row r="70" spans="1:51" ht="27" customHeight="1" x14ac:dyDescent="0.3">
      <c r="A70" s="8" t="s">
        <v>399</v>
      </c>
      <c r="B70" s="8" t="s">
        <v>400</v>
      </c>
      <c r="C70" s="8" t="s">
        <v>213</v>
      </c>
      <c r="D70" s="9">
        <v>3.0000000000000001E-3</v>
      </c>
      <c r="E70" s="13"/>
      <c r="F70" s="14"/>
      <c r="G70" s="13"/>
      <c r="H70" s="14"/>
      <c r="I70" s="13"/>
      <c r="J70" s="14"/>
      <c r="K70" s="13"/>
      <c r="L70" s="14"/>
      <c r="M70" s="8" t="s">
        <v>51</v>
      </c>
      <c r="N70" s="2" t="s">
        <v>146</v>
      </c>
      <c r="O70" s="2" t="s">
        <v>401</v>
      </c>
      <c r="P70" s="2" t="s">
        <v>59</v>
      </c>
      <c r="Q70" s="2" t="s">
        <v>59</v>
      </c>
      <c r="R70" s="2" t="s">
        <v>58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51</v>
      </c>
      <c r="AW70" s="2" t="s">
        <v>402</v>
      </c>
      <c r="AX70" s="2" t="s">
        <v>51</v>
      </c>
      <c r="AY70" s="2" t="s">
        <v>51</v>
      </c>
    </row>
    <row r="71" spans="1:51" ht="27" customHeight="1" x14ac:dyDescent="0.3">
      <c r="A71" s="8" t="s">
        <v>403</v>
      </c>
      <c r="B71" s="8" t="s">
        <v>404</v>
      </c>
      <c r="C71" s="8" t="s">
        <v>57</v>
      </c>
      <c r="D71" s="9">
        <v>1</v>
      </c>
      <c r="E71" s="13"/>
      <c r="F71" s="14"/>
      <c r="G71" s="13"/>
      <c r="H71" s="14"/>
      <c r="I71" s="13"/>
      <c r="J71" s="14"/>
      <c r="K71" s="13"/>
      <c r="L71" s="14"/>
      <c r="M71" s="8" t="s">
        <v>405</v>
      </c>
      <c r="N71" s="2" t="s">
        <v>146</v>
      </c>
      <c r="O71" s="2" t="s">
        <v>406</v>
      </c>
      <c r="P71" s="2" t="s">
        <v>58</v>
      </c>
      <c r="Q71" s="2" t="s">
        <v>59</v>
      </c>
      <c r="R71" s="2" t="s">
        <v>59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51</v>
      </c>
      <c r="AW71" s="2" t="s">
        <v>407</v>
      </c>
      <c r="AX71" s="2" t="s">
        <v>51</v>
      </c>
      <c r="AY71" s="2" t="s">
        <v>51</v>
      </c>
    </row>
    <row r="72" spans="1:51" ht="27" customHeight="1" x14ac:dyDescent="0.3">
      <c r="A72" s="8" t="s">
        <v>408</v>
      </c>
      <c r="B72" s="8" t="s">
        <v>409</v>
      </c>
      <c r="C72" s="8" t="s">
        <v>62</v>
      </c>
      <c r="D72" s="9">
        <v>0.14399999999999999</v>
      </c>
      <c r="E72" s="13"/>
      <c r="F72" s="14"/>
      <c r="G72" s="13"/>
      <c r="H72" s="14"/>
      <c r="I72" s="13"/>
      <c r="J72" s="14"/>
      <c r="K72" s="13"/>
      <c r="L72" s="14"/>
      <c r="M72" s="8" t="s">
        <v>410</v>
      </c>
      <c r="N72" s="2" t="s">
        <v>146</v>
      </c>
      <c r="O72" s="2" t="s">
        <v>411</v>
      </c>
      <c r="P72" s="2" t="s">
        <v>58</v>
      </c>
      <c r="Q72" s="2" t="s">
        <v>59</v>
      </c>
      <c r="R72" s="2" t="s">
        <v>59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51</v>
      </c>
      <c r="AW72" s="2" t="s">
        <v>412</v>
      </c>
      <c r="AX72" s="2" t="s">
        <v>51</v>
      </c>
      <c r="AY72" s="2" t="s">
        <v>51</v>
      </c>
    </row>
    <row r="73" spans="1:51" ht="27" customHeight="1" x14ac:dyDescent="0.3">
      <c r="A73" s="8" t="s">
        <v>275</v>
      </c>
      <c r="B73" s="8" t="s">
        <v>51</v>
      </c>
      <c r="C73" s="8" t="s">
        <v>51</v>
      </c>
      <c r="D73" s="9"/>
      <c r="E73" s="13"/>
      <c r="F73" s="14"/>
      <c r="G73" s="13"/>
      <c r="H73" s="14"/>
      <c r="I73" s="13"/>
      <c r="J73" s="14"/>
      <c r="K73" s="13"/>
      <c r="L73" s="14"/>
      <c r="M73" s="8" t="s">
        <v>51</v>
      </c>
      <c r="N73" s="2" t="s">
        <v>72</v>
      </c>
      <c r="O73" s="2" t="s">
        <v>72</v>
      </c>
      <c r="P73" s="2" t="s">
        <v>51</v>
      </c>
      <c r="Q73" s="2" t="s">
        <v>51</v>
      </c>
      <c r="R73" s="2" t="s">
        <v>51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51</v>
      </c>
      <c r="AW73" s="2" t="s">
        <v>51</v>
      </c>
      <c r="AX73" s="2" t="s">
        <v>51</v>
      </c>
      <c r="AY73" s="2" t="s">
        <v>51</v>
      </c>
    </row>
    <row r="74" spans="1:51" ht="27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27" customHeight="1" x14ac:dyDescent="0.3">
      <c r="A75" s="40" t="s">
        <v>413</v>
      </c>
      <c r="B75" s="40"/>
      <c r="C75" s="40"/>
      <c r="D75" s="40"/>
      <c r="E75" s="41"/>
      <c r="F75" s="42"/>
      <c r="G75" s="41"/>
      <c r="H75" s="42"/>
      <c r="I75" s="41"/>
      <c r="J75" s="42"/>
      <c r="K75" s="41"/>
      <c r="L75" s="42"/>
      <c r="M75" s="40"/>
      <c r="N75" s="1" t="s">
        <v>151</v>
      </c>
    </row>
    <row r="76" spans="1:51" ht="27" customHeight="1" x14ac:dyDescent="0.3">
      <c r="A76" s="8" t="s">
        <v>414</v>
      </c>
      <c r="B76" s="8" t="s">
        <v>415</v>
      </c>
      <c r="C76" s="8" t="s">
        <v>396</v>
      </c>
      <c r="D76" s="9">
        <v>0.29699999999999999</v>
      </c>
      <c r="E76" s="13"/>
      <c r="F76" s="14"/>
      <c r="G76" s="13"/>
      <c r="H76" s="14"/>
      <c r="I76" s="13"/>
      <c r="J76" s="14"/>
      <c r="K76" s="13"/>
      <c r="L76" s="14"/>
      <c r="M76" s="8" t="s">
        <v>51</v>
      </c>
      <c r="N76" s="2" t="s">
        <v>151</v>
      </c>
      <c r="O76" s="2" t="s">
        <v>416</v>
      </c>
      <c r="P76" s="2" t="s">
        <v>59</v>
      </c>
      <c r="Q76" s="2" t="s">
        <v>59</v>
      </c>
      <c r="R76" s="2" t="s">
        <v>58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51</v>
      </c>
      <c r="AW76" s="2" t="s">
        <v>417</v>
      </c>
      <c r="AX76" s="2" t="s">
        <v>51</v>
      </c>
      <c r="AY76" s="2" t="s">
        <v>51</v>
      </c>
    </row>
    <row r="77" spans="1:51" ht="27" customHeight="1" x14ac:dyDescent="0.3">
      <c r="A77" s="8" t="s">
        <v>418</v>
      </c>
      <c r="B77" s="8" t="s">
        <v>51</v>
      </c>
      <c r="C77" s="8" t="s">
        <v>57</v>
      </c>
      <c r="D77" s="9">
        <v>1</v>
      </c>
      <c r="E77" s="13"/>
      <c r="F77" s="14"/>
      <c r="G77" s="13"/>
      <c r="H77" s="14"/>
      <c r="I77" s="13"/>
      <c r="J77" s="14"/>
      <c r="K77" s="13"/>
      <c r="L77" s="14"/>
      <c r="M77" s="8" t="s">
        <v>419</v>
      </c>
      <c r="N77" s="2" t="s">
        <v>151</v>
      </c>
      <c r="O77" s="2" t="s">
        <v>420</v>
      </c>
      <c r="P77" s="2" t="s">
        <v>58</v>
      </c>
      <c r="Q77" s="2" t="s">
        <v>59</v>
      </c>
      <c r="R77" s="2" t="s">
        <v>59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51</v>
      </c>
      <c r="AW77" s="2" t="s">
        <v>421</v>
      </c>
      <c r="AX77" s="2" t="s">
        <v>51</v>
      </c>
      <c r="AY77" s="2" t="s">
        <v>51</v>
      </c>
    </row>
    <row r="78" spans="1:51" ht="27" customHeight="1" x14ac:dyDescent="0.3">
      <c r="A78" s="8" t="s">
        <v>408</v>
      </c>
      <c r="B78" s="8" t="s">
        <v>409</v>
      </c>
      <c r="C78" s="8" t="s">
        <v>62</v>
      </c>
      <c r="D78" s="9">
        <v>0.09</v>
      </c>
      <c r="E78" s="13"/>
      <c r="F78" s="14"/>
      <c r="G78" s="13"/>
      <c r="H78" s="14"/>
      <c r="I78" s="13"/>
      <c r="J78" s="14"/>
      <c r="K78" s="13"/>
      <c r="L78" s="14"/>
      <c r="M78" s="8" t="s">
        <v>410</v>
      </c>
      <c r="N78" s="2" t="s">
        <v>151</v>
      </c>
      <c r="O78" s="2" t="s">
        <v>411</v>
      </c>
      <c r="P78" s="2" t="s">
        <v>58</v>
      </c>
      <c r="Q78" s="2" t="s">
        <v>59</v>
      </c>
      <c r="R78" s="2" t="s">
        <v>59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51</v>
      </c>
      <c r="AW78" s="2" t="s">
        <v>422</v>
      </c>
      <c r="AX78" s="2" t="s">
        <v>51</v>
      </c>
      <c r="AY78" s="2" t="s">
        <v>51</v>
      </c>
    </row>
    <row r="79" spans="1:51" ht="27" customHeight="1" x14ac:dyDescent="0.3">
      <c r="A79" s="8" t="s">
        <v>275</v>
      </c>
      <c r="B79" s="8" t="s">
        <v>51</v>
      </c>
      <c r="C79" s="8" t="s">
        <v>51</v>
      </c>
      <c r="D79" s="9"/>
      <c r="E79" s="13"/>
      <c r="F79" s="14"/>
      <c r="G79" s="13"/>
      <c r="H79" s="14"/>
      <c r="I79" s="13"/>
      <c r="J79" s="14"/>
      <c r="K79" s="13"/>
      <c r="L79" s="14"/>
      <c r="M79" s="8" t="s">
        <v>51</v>
      </c>
      <c r="N79" s="2" t="s">
        <v>72</v>
      </c>
      <c r="O79" s="2" t="s">
        <v>72</v>
      </c>
      <c r="P79" s="2" t="s">
        <v>51</v>
      </c>
      <c r="Q79" s="2" t="s">
        <v>51</v>
      </c>
      <c r="R79" s="2" t="s">
        <v>51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51</v>
      </c>
      <c r="AW79" s="2" t="s">
        <v>51</v>
      </c>
      <c r="AX79" s="2" t="s">
        <v>51</v>
      </c>
      <c r="AY79" s="2" t="s">
        <v>51</v>
      </c>
    </row>
    <row r="80" spans="1:51" ht="27" customHeight="1" x14ac:dyDescent="0.3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27" customHeight="1" x14ac:dyDescent="0.3">
      <c r="A81" s="40" t="s">
        <v>423</v>
      </c>
      <c r="B81" s="40"/>
      <c r="C81" s="40"/>
      <c r="D81" s="40"/>
      <c r="E81" s="41"/>
      <c r="F81" s="42"/>
      <c r="G81" s="41"/>
      <c r="H81" s="42"/>
      <c r="I81" s="41"/>
      <c r="J81" s="42"/>
      <c r="K81" s="41"/>
      <c r="L81" s="42"/>
      <c r="M81" s="40"/>
      <c r="N81" s="1" t="s">
        <v>156</v>
      </c>
    </row>
    <row r="82" spans="1:51" ht="27" customHeight="1" x14ac:dyDescent="0.3">
      <c r="A82" s="8" t="s">
        <v>277</v>
      </c>
      <c r="B82" s="8" t="s">
        <v>424</v>
      </c>
      <c r="C82" s="8" t="s">
        <v>62</v>
      </c>
      <c r="D82" s="9">
        <v>6.8699999999999997E-2</v>
      </c>
      <c r="E82" s="13"/>
      <c r="F82" s="14"/>
      <c r="G82" s="13"/>
      <c r="H82" s="14"/>
      <c r="I82" s="13"/>
      <c r="J82" s="14"/>
      <c r="K82" s="13"/>
      <c r="L82" s="14"/>
      <c r="M82" s="8" t="s">
        <v>51</v>
      </c>
      <c r="N82" s="2" t="s">
        <v>156</v>
      </c>
      <c r="O82" s="2" t="s">
        <v>425</v>
      </c>
      <c r="P82" s="2" t="s">
        <v>59</v>
      </c>
      <c r="Q82" s="2" t="s">
        <v>59</v>
      </c>
      <c r="R82" s="2" t="s">
        <v>58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51</v>
      </c>
      <c r="AW82" s="2" t="s">
        <v>426</v>
      </c>
      <c r="AX82" s="2" t="s">
        <v>51</v>
      </c>
      <c r="AY82" s="2" t="s">
        <v>51</v>
      </c>
    </row>
    <row r="83" spans="1:51" ht="27" customHeight="1" x14ac:dyDescent="0.3">
      <c r="A83" s="8" t="s">
        <v>427</v>
      </c>
      <c r="B83" s="8" t="s">
        <v>428</v>
      </c>
      <c r="C83" s="8" t="s">
        <v>62</v>
      </c>
      <c r="D83" s="9">
        <v>1</v>
      </c>
      <c r="E83" s="13"/>
      <c r="F83" s="14"/>
      <c r="G83" s="13"/>
      <c r="H83" s="14"/>
      <c r="I83" s="13"/>
      <c r="J83" s="14"/>
      <c r="K83" s="13"/>
      <c r="L83" s="14"/>
      <c r="M83" s="8" t="s">
        <v>429</v>
      </c>
      <c r="N83" s="2" t="s">
        <v>156</v>
      </c>
      <c r="O83" s="2" t="s">
        <v>430</v>
      </c>
      <c r="P83" s="2" t="s">
        <v>58</v>
      </c>
      <c r="Q83" s="2" t="s">
        <v>59</v>
      </c>
      <c r="R83" s="2" t="s">
        <v>59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51</v>
      </c>
      <c r="AW83" s="2" t="s">
        <v>431</v>
      </c>
      <c r="AX83" s="2" t="s">
        <v>51</v>
      </c>
      <c r="AY83" s="2" t="s">
        <v>51</v>
      </c>
    </row>
    <row r="84" spans="1:51" ht="27" customHeight="1" x14ac:dyDescent="0.3">
      <c r="A84" s="8" t="s">
        <v>432</v>
      </c>
      <c r="B84" s="8" t="s">
        <v>433</v>
      </c>
      <c r="C84" s="8" t="s">
        <v>62</v>
      </c>
      <c r="D84" s="9">
        <v>1.05</v>
      </c>
      <c r="E84" s="13"/>
      <c r="F84" s="14"/>
      <c r="G84" s="13"/>
      <c r="H84" s="14"/>
      <c r="I84" s="13"/>
      <c r="J84" s="14"/>
      <c r="K84" s="13"/>
      <c r="L84" s="14"/>
      <c r="M84" s="8" t="s">
        <v>51</v>
      </c>
      <c r="N84" s="2" t="s">
        <v>156</v>
      </c>
      <c r="O84" s="2" t="s">
        <v>434</v>
      </c>
      <c r="P84" s="2" t="s">
        <v>59</v>
      </c>
      <c r="Q84" s="2" t="s">
        <v>59</v>
      </c>
      <c r="R84" s="2" t="s">
        <v>58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51</v>
      </c>
      <c r="AW84" s="2" t="s">
        <v>435</v>
      </c>
      <c r="AX84" s="2" t="s">
        <v>51</v>
      </c>
      <c r="AY84" s="2" t="s">
        <v>51</v>
      </c>
    </row>
    <row r="85" spans="1:51" ht="27" customHeight="1" x14ac:dyDescent="0.3">
      <c r="A85" s="8" t="s">
        <v>436</v>
      </c>
      <c r="B85" s="8" t="s">
        <v>437</v>
      </c>
      <c r="C85" s="8" t="s">
        <v>62</v>
      </c>
      <c r="D85" s="9">
        <v>1</v>
      </c>
      <c r="E85" s="13"/>
      <c r="F85" s="14"/>
      <c r="G85" s="13"/>
      <c r="H85" s="14"/>
      <c r="I85" s="13"/>
      <c r="J85" s="14"/>
      <c r="K85" s="13"/>
      <c r="L85" s="14"/>
      <c r="M85" s="8" t="s">
        <v>438</v>
      </c>
      <c r="N85" s="2" t="s">
        <v>156</v>
      </c>
      <c r="O85" s="2" t="s">
        <v>439</v>
      </c>
      <c r="P85" s="2" t="s">
        <v>58</v>
      </c>
      <c r="Q85" s="2" t="s">
        <v>59</v>
      </c>
      <c r="R85" s="2" t="s">
        <v>59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51</v>
      </c>
      <c r="AW85" s="2" t="s">
        <v>440</v>
      </c>
      <c r="AX85" s="2" t="s">
        <v>51</v>
      </c>
      <c r="AY85" s="2" t="s">
        <v>51</v>
      </c>
    </row>
    <row r="86" spans="1:51" ht="27" customHeight="1" x14ac:dyDescent="0.3">
      <c r="A86" s="8" t="s">
        <v>441</v>
      </c>
      <c r="B86" s="8" t="s">
        <v>442</v>
      </c>
      <c r="C86" s="8" t="s">
        <v>62</v>
      </c>
      <c r="D86" s="9">
        <v>1</v>
      </c>
      <c r="E86" s="13"/>
      <c r="F86" s="14"/>
      <c r="G86" s="13"/>
      <c r="H86" s="14"/>
      <c r="I86" s="13"/>
      <c r="J86" s="14"/>
      <c r="K86" s="13"/>
      <c r="L86" s="14"/>
      <c r="M86" s="8" t="s">
        <v>51</v>
      </c>
      <c r="N86" s="2" t="s">
        <v>156</v>
      </c>
      <c r="O86" s="2" t="s">
        <v>443</v>
      </c>
      <c r="P86" s="2" t="s">
        <v>59</v>
      </c>
      <c r="Q86" s="2" t="s">
        <v>59</v>
      </c>
      <c r="R86" s="2" t="s">
        <v>58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51</v>
      </c>
      <c r="AW86" s="2" t="s">
        <v>444</v>
      </c>
      <c r="AX86" s="2" t="s">
        <v>51</v>
      </c>
      <c r="AY86" s="2" t="s">
        <v>51</v>
      </c>
    </row>
    <row r="87" spans="1:51" ht="27" customHeight="1" x14ac:dyDescent="0.3">
      <c r="A87" s="8" t="s">
        <v>275</v>
      </c>
      <c r="B87" s="8" t="s">
        <v>51</v>
      </c>
      <c r="C87" s="8" t="s">
        <v>51</v>
      </c>
      <c r="D87" s="9"/>
      <c r="E87" s="13"/>
      <c r="F87" s="14"/>
      <c r="G87" s="13"/>
      <c r="H87" s="14"/>
      <c r="I87" s="13"/>
      <c r="J87" s="14"/>
      <c r="K87" s="13"/>
      <c r="L87" s="14"/>
      <c r="M87" s="8" t="s">
        <v>51</v>
      </c>
      <c r="N87" s="2" t="s">
        <v>72</v>
      </c>
      <c r="O87" s="2" t="s">
        <v>72</v>
      </c>
      <c r="P87" s="2" t="s">
        <v>51</v>
      </c>
      <c r="Q87" s="2" t="s">
        <v>51</v>
      </c>
      <c r="R87" s="2" t="s">
        <v>51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51</v>
      </c>
      <c r="AW87" s="2" t="s">
        <v>51</v>
      </c>
      <c r="AX87" s="2" t="s">
        <v>51</v>
      </c>
      <c r="AY87" s="2" t="s">
        <v>51</v>
      </c>
    </row>
    <row r="88" spans="1:51" ht="27" customHeight="1" x14ac:dyDescent="0.3">
      <c r="A88" s="9"/>
      <c r="B88" s="9"/>
      <c r="C88" s="9"/>
      <c r="D88" s="9"/>
      <c r="E88" s="13"/>
      <c r="F88" s="14"/>
      <c r="G88" s="13"/>
      <c r="H88" s="14"/>
      <c r="I88" s="13"/>
      <c r="J88" s="14"/>
      <c r="K88" s="13"/>
      <c r="L88" s="14"/>
      <c r="M88" s="9"/>
    </row>
    <row r="89" spans="1:51" ht="27" customHeight="1" x14ac:dyDescent="0.3">
      <c r="A89" s="40" t="s">
        <v>445</v>
      </c>
      <c r="B89" s="40"/>
      <c r="C89" s="40"/>
      <c r="D89" s="40"/>
      <c r="E89" s="41"/>
      <c r="F89" s="42"/>
      <c r="G89" s="41"/>
      <c r="H89" s="42"/>
      <c r="I89" s="41"/>
      <c r="J89" s="42"/>
      <c r="K89" s="41"/>
      <c r="L89" s="42"/>
      <c r="M89" s="40"/>
      <c r="N89" s="1" t="s">
        <v>164</v>
      </c>
    </row>
    <row r="90" spans="1:51" ht="27" customHeight="1" x14ac:dyDescent="0.3">
      <c r="A90" s="8" t="s">
        <v>446</v>
      </c>
      <c r="B90" s="8" t="s">
        <v>447</v>
      </c>
      <c r="C90" s="8" t="s">
        <v>62</v>
      </c>
      <c r="D90" s="9">
        <v>1.4869000000000001</v>
      </c>
      <c r="E90" s="13"/>
      <c r="F90" s="14"/>
      <c r="G90" s="13"/>
      <c r="H90" s="14"/>
      <c r="I90" s="13"/>
      <c r="J90" s="14"/>
      <c r="K90" s="13"/>
      <c r="L90" s="14"/>
      <c r="M90" s="8" t="s">
        <v>448</v>
      </c>
      <c r="N90" s="2" t="s">
        <v>164</v>
      </c>
      <c r="O90" s="2" t="s">
        <v>449</v>
      </c>
      <c r="P90" s="2" t="s">
        <v>58</v>
      </c>
      <c r="Q90" s="2" t="s">
        <v>59</v>
      </c>
      <c r="R90" s="2" t="s">
        <v>59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51</v>
      </c>
      <c r="AW90" s="2" t="s">
        <v>450</v>
      </c>
      <c r="AX90" s="2" t="s">
        <v>51</v>
      </c>
      <c r="AY90" s="2" t="s">
        <v>51</v>
      </c>
    </row>
    <row r="91" spans="1:51" ht="27" customHeight="1" x14ac:dyDescent="0.3">
      <c r="A91" s="8" t="s">
        <v>451</v>
      </c>
      <c r="B91" s="8" t="s">
        <v>452</v>
      </c>
      <c r="C91" s="8" t="s">
        <v>57</v>
      </c>
      <c r="D91" s="9">
        <v>9.75</v>
      </c>
      <c r="E91" s="13"/>
      <c r="F91" s="14"/>
      <c r="G91" s="13"/>
      <c r="H91" s="14"/>
      <c r="I91" s="13"/>
      <c r="J91" s="14"/>
      <c r="K91" s="13"/>
      <c r="L91" s="14"/>
      <c r="M91" s="8" t="s">
        <v>453</v>
      </c>
      <c r="N91" s="2" t="s">
        <v>164</v>
      </c>
      <c r="O91" s="2" t="s">
        <v>454</v>
      </c>
      <c r="P91" s="2" t="s">
        <v>58</v>
      </c>
      <c r="Q91" s="2" t="s">
        <v>59</v>
      </c>
      <c r="R91" s="2" t="s">
        <v>59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51</v>
      </c>
      <c r="AW91" s="2" t="s">
        <v>455</v>
      </c>
      <c r="AX91" s="2" t="s">
        <v>51</v>
      </c>
      <c r="AY91" s="2" t="s">
        <v>51</v>
      </c>
    </row>
    <row r="92" spans="1:51" ht="27" customHeight="1" x14ac:dyDescent="0.3">
      <c r="A92" s="8" t="s">
        <v>451</v>
      </c>
      <c r="B92" s="8" t="s">
        <v>452</v>
      </c>
      <c r="C92" s="8" t="s">
        <v>57</v>
      </c>
      <c r="D92" s="9">
        <v>11.103</v>
      </c>
      <c r="E92" s="13"/>
      <c r="F92" s="14"/>
      <c r="G92" s="13"/>
      <c r="H92" s="14"/>
      <c r="I92" s="13"/>
      <c r="J92" s="14"/>
      <c r="K92" s="13"/>
      <c r="L92" s="14"/>
      <c r="M92" s="8" t="s">
        <v>453</v>
      </c>
      <c r="N92" s="2" t="s">
        <v>164</v>
      </c>
      <c r="O92" s="2" t="s">
        <v>454</v>
      </c>
      <c r="P92" s="2" t="s">
        <v>58</v>
      </c>
      <c r="Q92" s="2" t="s">
        <v>59</v>
      </c>
      <c r="R92" s="2" t="s">
        <v>59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51</v>
      </c>
      <c r="AW92" s="2" t="s">
        <v>455</v>
      </c>
      <c r="AX92" s="2" t="s">
        <v>51</v>
      </c>
      <c r="AY92" s="2" t="s">
        <v>51</v>
      </c>
    </row>
    <row r="93" spans="1:51" ht="27" customHeight="1" x14ac:dyDescent="0.3">
      <c r="A93" s="8" t="s">
        <v>275</v>
      </c>
      <c r="B93" s="8" t="s">
        <v>51</v>
      </c>
      <c r="C93" s="8" t="s">
        <v>51</v>
      </c>
      <c r="D93" s="9"/>
      <c r="E93" s="13"/>
      <c r="F93" s="14"/>
      <c r="G93" s="13"/>
      <c r="H93" s="14"/>
      <c r="I93" s="13"/>
      <c r="J93" s="14"/>
      <c r="K93" s="13"/>
      <c r="L93" s="14"/>
      <c r="M93" s="8" t="s">
        <v>51</v>
      </c>
      <c r="N93" s="2" t="s">
        <v>72</v>
      </c>
      <c r="O93" s="2" t="s">
        <v>72</v>
      </c>
      <c r="P93" s="2" t="s">
        <v>51</v>
      </c>
      <c r="Q93" s="2" t="s">
        <v>51</v>
      </c>
      <c r="R93" s="2" t="s">
        <v>51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51</v>
      </c>
      <c r="AW93" s="2" t="s">
        <v>51</v>
      </c>
      <c r="AX93" s="2" t="s">
        <v>51</v>
      </c>
      <c r="AY93" s="2" t="s">
        <v>51</v>
      </c>
    </row>
    <row r="94" spans="1:51" ht="27" customHeight="1" x14ac:dyDescent="0.3">
      <c r="A94" s="9"/>
      <c r="B94" s="9"/>
      <c r="C94" s="9"/>
      <c r="D94" s="9"/>
      <c r="E94" s="13"/>
      <c r="F94" s="14"/>
      <c r="G94" s="13"/>
      <c r="H94" s="14"/>
      <c r="I94" s="13"/>
      <c r="J94" s="14"/>
      <c r="K94" s="13"/>
      <c r="L94" s="14"/>
      <c r="M94" s="9"/>
    </row>
    <row r="95" spans="1:51" ht="27" customHeight="1" x14ac:dyDescent="0.3">
      <c r="A95" s="40" t="s">
        <v>456</v>
      </c>
      <c r="B95" s="40"/>
      <c r="C95" s="40"/>
      <c r="D95" s="40"/>
      <c r="E95" s="41"/>
      <c r="F95" s="42"/>
      <c r="G95" s="41"/>
      <c r="H95" s="42"/>
      <c r="I95" s="41"/>
      <c r="J95" s="42"/>
      <c r="K95" s="41"/>
      <c r="L95" s="42"/>
      <c r="M95" s="40"/>
      <c r="N95" s="1" t="s">
        <v>169</v>
      </c>
    </row>
    <row r="96" spans="1:51" ht="27" customHeight="1" x14ac:dyDescent="0.3">
      <c r="A96" s="8" t="s">
        <v>457</v>
      </c>
      <c r="B96" s="8" t="s">
        <v>458</v>
      </c>
      <c r="C96" s="8" t="s">
        <v>62</v>
      </c>
      <c r="D96" s="9">
        <v>0.06</v>
      </c>
      <c r="E96" s="13"/>
      <c r="F96" s="14"/>
      <c r="G96" s="13"/>
      <c r="H96" s="14"/>
      <c r="I96" s="13"/>
      <c r="J96" s="14"/>
      <c r="K96" s="13"/>
      <c r="L96" s="14"/>
      <c r="M96" s="8" t="s">
        <v>459</v>
      </c>
      <c r="N96" s="2" t="s">
        <v>169</v>
      </c>
      <c r="O96" s="2" t="s">
        <v>460</v>
      </c>
      <c r="P96" s="2" t="s">
        <v>58</v>
      </c>
      <c r="Q96" s="2" t="s">
        <v>59</v>
      </c>
      <c r="R96" s="2" t="s">
        <v>59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51</v>
      </c>
      <c r="AW96" s="2" t="s">
        <v>461</v>
      </c>
      <c r="AX96" s="2" t="s">
        <v>51</v>
      </c>
      <c r="AY96" s="2" t="s">
        <v>51</v>
      </c>
    </row>
    <row r="97" spans="1:51" ht="27" customHeight="1" x14ac:dyDescent="0.3">
      <c r="A97" s="8" t="s">
        <v>462</v>
      </c>
      <c r="B97" s="8" t="s">
        <v>463</v>
      </c>
      <c r="C97" s="8" t="s">
        <v>62</v>
      </c>
      <c r="D97" s="9">
        <v>0.06</v>
      </c>
      <c r="E97" s="13"/>
      <c r="F97" s="14"/>
      <c r="G97" s="13"/>
      <c r="H97" s="14"/>
      <c r="I97" s="13"/>
      <c r="J97" s="14"/>
      <c r="K97" s="13"/>
      <c r="L97" s="14"/>
      <c r="M97" s="8" t="s">
        <v>464</v>
      </c>
      <c r="N97" s="2" t="s">
        <v>169</v>
      </c>
      <c r="O97" s="2" t="s">
        <v>465</v>
      </c>
      <c r="P97" s="2" t="s">
        <v>58</v>
      </c>
      <c r="Q97" s="2" t="s">
        <v>59</v>
      </c>
      <c r="R97" s="2" t="s">
        <v>59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51</v>
      </c>
      <c r="AW97" s="2" t="s">
        <v>466</v>
      </c>
      <c r="AX97" s="2" t="s">
        <v>51</v>
      </c>
      <c r="AY97" s="2" t="s">
        <v>51</v>
      </c>
    </row>
    <row r="98" spans="1:51" ht="27" customHeight="1" x14ac:dyDescent="0.3">
      <c r="A98" s="8" t="s">
        <v>275</v>
      </c>
      <c r="B98" s="8" t="s">
        <v>51</v>
      </c>
      <c r="C98" s="8" t="s">
        <v>51</v>
      </c>
      <c r="D98" s="9"/>
      <c r="E98" s="13"/>
      <c r="F98" s="14"/>
      <c r="G98" s="13"/>
      <c r="H98" s="14"/>
      <c r="I98" s="13"/>
      <c r="J98" s="14"/>
      <c r="K98" s="13"/>
      <c r="L98" s="14"/>
      <c r="M98" s="8" t="s">
        <v>51</v>
      </c>
      <c r="N98" s="2" t="s">
        <v>72</v>
      </c>
      <c r="O98" s="2" t="s">
        <v>72</v>
      </c>
      <c r="P98" s="2" t="s">
        <v>51</v>
      </c>
      <c r="Q98" s="2" t="s">
        <v>51</v>
      </c>
      <c r="R98" s="2" t="s">
        <v>51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51</v>
      </c>
      <c r="AW98" s="2" t="s">
        <v>51</v>
      </c>
      <c r="AX98" s="2" t="s">
        <v>51</v>
      </c>
      <c r="AY98" s="2" t="s">
        <v>51</v>
      </c>
    </row>
    <row r="99" spans="1:51" ht="27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" customHeight="1" x14ac:dyDescent="0.3">
      <c r="A100" s="40" t="s">
        <v>467</v>
      </c>
      <c r="B100" s="40"/>
      <c r="C100" s="40"/>
      <c r="D100" s="40"/>
      <c r="E100" s="41"/>
      <c r="F100" s="42"/>
      <c r="G100" s="41"/>
      <c r="H100" s="42"/>
      <c r="I100" s="41"/>
      <c r="J100" s="42"/>
      <c r="K100" s="41"/>
      <c r="L100" s="42"/>
      <c r="M100" s="40"/>
      <c r="N100" s="1" t="s">
        <v>176</v>
      </c>
    </row>
    <row r="101" spans="1:51" ht="27" customHeight="1" x14ac:dyDescent="0.3">
      <c r="A101" s="8" t="s">
        <v>469</v>
      </c>
      <c r="B101" s="8" t="s">
        <v>286</v>
      </c>
      <c r="C101" s="8" t="s">
        <v>287</v>
      </c>
      <c r="D101" s="9">
        <v>0.72</v>
      </c>
      <c r="E101" s="13"/>
      <c r="F101" s="14"/>
      <c r="G101" s="13"/>
      <c r="H101" s="14"/>
      <c r="I101" s="13"/>
      <c r="J101" s="14"/>
      <c r="K101" s="13"/>
      <c r="L101" s="14"/>
      <c r="M101" s="8" t="s">
        <v>51</v>
      </c>
      <c r="N101" s="2" t="s">
        <v>176</v>
      </c>
      <c r="O101" s="2" t="s">
        <v>470</v>
      </c>
      <c r="P101" s="2" t="s">
        <v>59</v>
      </c>
      <c r="Q101" s="2" t="s">
        <v>59</v>
      </c>
      <c r="R101" s="2" t="s">
        <v>58</v>
      </c>
      <c r="S101" s="3"/>
      <c r="T101" s="3"/>
      <c r="U101" s="3"/>
      <c r="V101" s="3">
        <v>1</v>
      </c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51</v>
      </c>
      <c r="AW101" s="2" t="s">
        <v>471</v>
      </c>
      <c r="AX101" s="2" t="s">
        <v>51</v>
      </c>
      <c r="AY101" s="2" t="s">
        <v>51</v>
      </c>
    </row>
    <row r="102" spans="1:51" ht="27" customHeight="1" x14ac:dyDescent="0.3">
      <c r="A102" s="8" t="s">
        <v>285</v>
      </c>
      <c r="B102" s="8" t="s">
        <v>286</v>
      </c>
      <c r="C102" s="8" t="s">
        <v>287</v>
      </c>
      <c r="D102" s="9">
        <v>0.19</v>
      </c>
      <c r="E102" s="13"/>
      <c r="F102" s="14"/>
      <c r="G102" s="13"/>
      <c r="H102" s="14"/>
      <c r="I102" s="13"/>
      <c r="J102" s="14"/>
      <c r="K102" s="13"/>
      <c r="L102" s="14"/>
      <c r="M102" s="8" t="s">
        <v>51</v>
      </c>
      <c r="N102" s="2" t="s">
        <v>176</v>
      </c>
      <c r="O102" s="2" t="s">
        <v>288</v>
      </c>
      <c r="P102" s="2" t="s">
        <v>59</v>
      </c>
      <c r="Q102" s="2" t="s">
        <v>59</v>
      </c>
      <c r="R102" s="2" t="s">
        <v>58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51</v>
      </c>
      <c r="AW102" s="2" t="s">
        <v>472</v>
      </c>
      <c r="AX102" s="2" t="s">
        <v>51</v>
      </c>
      <c r="AY102" s="2" t="s">
        <v>51</v>
      </c>
    </row>
    <row r="103" spans="1:51" ht="27" customHeight="1" x14ac:dyDescent="0.3">
      <c r="A103" s="8" t="s">
        <v>473</v>
      </c>
      <c r="B103" s="8" t="s">
        <v>474</v>
      </c>
      <c r="C103" s="8" t="s">
        <v>475</v>
      </c>
      <c r="D103" s="9">
        <v>4.4000000000000004</v>
      </c>
      <c r="E103" s="13"/>
      <c r="F103" s="14"/>
      <c r="G103" s="13"/>
      <c r="H103" s="14"/>
      <c r="I103" s="13"/>
      <c r="J103" s="14"/>
      <c r="K103" s="13"/>
      <c r="L103" s="14"/>
      <c r="M103" s="8" t="s">
        <v>476</v>
      </c>
      <c r="N103" s="2" t="s">
        <v>176</v>
      </c>
      <c r="O103" s="2" t="s">
        <v>477</v>
      </c>
      <c r="P103" s="2" t="s">
        <v>58</v>
      </c>
      <c r="Q103" s="2" t="s">
        <v>59</v>
      </c>
      <c r="R103" s="2" t="s">
        <v>59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51</v>
      </c>
      <c r="AW103" s="2" t="s">
        <v>478</v>
      </c>
      <c r="AX103" s="2" t="s">
        <v>51</v>
      </c>
      <c r="AY103" s="2" t="s">
        <v>51</v>
      </c>
    </row>
    <row r="104" spans="1:51" ht="27" customHeight="1" x14ac:dyDescent="0.3">
      <c r="A104" s="8" t="s">
        <v>479</v>
      </c>
      <c r="B104" s="8" t="s">
        <v>480</v>
      </c>
      <c r="C104" s="8" t="s">
        <v>261</v>
      </c>
      <c r="D104" s="9">
        <v>1</v>
      </c>
      <c r="E104" s="13"/>
      <c r="F104" s="14"/>
      <c r="G104" s="13"/>
      <c r="H104" s="14"/>
      <c r="I104" s="13"/>
      <c r="J104" s="14"/>
      <c r="K104" s="13"/>
      <c r="L104" s="14"/>
      <c r="M104" s="8" t="s">
        <v>51</v>
      </c>
      <c r="N104" s="2" t="s">
        <v>176</v>
      </c>
      <c r="O104" s="2" t="s">
        <v>262</v>
      </c>
      <c r="P104" s="2" t="s">
        <v>59</v>
      </c>
      <c r="Q104" s="2" t="s">
        <v>59</v>
      </c>
      <c r="R104" s="2" t="s">
        <v>59</v>
      </c>
      <c r="S104" s="3">
        <v>1</v>
      </c>
      <c r="T104" s="3">
        <v>0</v>
      </c>
      <c r="U104" s="3">
        <v>0.01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51</v>
      </c>
      <c r="AW104" s="2" t="s">
        <v>481</v>
      </c>
      <c r="AX104" s="2" t="s">
        <v>51</v>
      </c>
      <c r="AY104" s="2" t="s">
        <v>51</v>
      </c>
    </row>
    <row r="105" spans="1:51" ht="27" customHeight="1" x14ac:dyDescent="0.3">
      <c r="A105" s="8" t="s">
        <v>275</v>
      </c>
      <c r="B105" s="8" t="s">
        <v>51</v>
      </c>
      <c r="C105" s="8" t="s">
        <v>51</v>
      </c>
      <c r="D105" s="9"/>
      <c r="E105" s="13"/>
      <c r="F105" s="14"/>
      <c r="G105" s="13"/>
      <c r="H105" s="14"/>
      <c r="I105" s="13"/>
      <c r="J105" s="14"/>
      <c r="K105" s="13"/>
      <c r="L105" s="14"/>
      <c r="M105" s="8" t="s">
        <v>51</v>
      </c>
      <c r="N105" s="2" t="s">
        <v>72</v>
      </c>
      <c r="O105" s="2" t="s">
        <v>72</v>
      </c>
      <c r="P105" s="2" t="s">
        <v>51</v>
      </c>
      <c r="Q105" s="2" t="s">
        <v>51</v>
      </c>
      <c r="R105" s="2" t="s">
        <v>51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51</v>
      </c>
      <c r="AW105" s="2" t="s">
        <v>51</v>
      </c>
      <c r="AX105" s="2" t="s">
        <v>51</v>
      </c>
      <c r="AY105" s="2" t="s">
        <v>51</v>
      </c>
    </row>
    <row r="106" spans="1:51" ht="27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27" customHeight="1" x14ac:dyDescent="0.3">
      <c r="A107" s="40" t="s">
        <v>482</v>
      </c>
      <c r="B107" s="40"/>
      <c r="C107" s="40"/>
      <c r="D107" s="40"/>
      <c r="E107" s="41"/>
      <c r="F107" s="42"/>
      <c r="G107" s="41"/>
      <c r="H107" s="42"/>
      <c r="I107" s="41"/>
      <c r="J107" s="42"/>
      <c r="K107" s="41"/>
      <c r="L107" s="42"/>
      <c r="M107" s="40"/>
      <c r="N107" s="1" t="s">
        <v>181</v>
      </c>
    </row>
    <row r="108" spans="1:51" ht="27" customHeight="1" x14ac:dyDescent="0.3">
      <c r="A108" s="8" t="s">
        <v>483</v>
      </c>
      <c r="B108" s="8" t="s">
        <v>484</v>
      </c>
      <c r="C108" s="8" t="s">
        <v>62</v>
      </c>
      <c r="D108" s="9">
        <v>1</v>
      </c>
      <c r="E108" s="13"/>
      <c r="F108" s="14"/>
      <c r="G108" s="13"/>
      <c r="H108" s="14"/>
      <c r="I108" s="13"/>
      <c r="J108" s="14"/>
      <c r="K108" s="13"/>
      <c r="L108" s="14"/>
      <c r="M108" s="8" t="s">
        <v>258</v>
      </c>
      <c r="N108" s="2" t="s">
        <v>51</v>
      </c>
      <c r="O108" s="2" t="s">
        <v>485</v>
      </c>
      <c r="P108" s="2" t="s">
        <v>58</v>
      </c>
      <c r="Q108" s="2" t="s">
        <v>59</v>
      </c>
      <c r="R108" s="2" t="s">
        <v>59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51</v>
      </c>
      <c r="AW108" s="2" t="s">
        <v>486</v>
      </c>
      <c r="AX108" s="2" t="s">
        <v>51</v>
      </c>
      <c r="AY108" s="2" t="s">
        <v>260</v>
      </c>
    </row>
    <row r="109" spans="1:51" ht="27" customHeight="1" x14ac:dyDescent="0.3">
      <c r="A109" s="8" t="s">
        <v>487</v>
      </c>
      <c r="B109" s="8" t="s">
        <v>488</v>
      </c>
      <c r="C109" s="8" t="s">
        <v>62</v>
      </c>
      <c r="D109" s="9">
        <v>1</v>
      </c>
      <c r="E109" s="13"/>
      <c r="F109" s="14"/>
      <c r="G109" s="13"/>
      <c r="H109" s="14"/>
      <c r="I109" s="13"/>
      <c r="J109" s="14"/>
      <c r="K109" s="13"/>
      <c r="L109" s="14"/>
      <c r="M109" s="8" t="s">
        <v>258</v>
      </c>
      <c r="N109" s="2" t="s">
        <v>51</v>
      </c>
      <c r="O109" s="2" t="s">
        <v>489</v>
      </c>
      <c r="P109" s="2" t="s">
        <v>58</v>
      </c>
      <c r="Q109" s="2" t="s">
        <v>59</v>
      </c>
      <c r="R109" s="2" t="s">
        <v>59</v>
      </c>
      <c r="S109" s="3"/>
      <c r="T109" s="3"/>
      <c r="U109" s="3"/>
      <c r="V109" s="3">
        <v>1</v>
      </c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51</v>
      </c>
      <c r="AW109" s="2" t="s">
        <v>490</v>
      </c>
      <c r="AX109" s="2" t="s">
        <v>51</v>
      </c>
      <c r="AY109" s="2" t="s">
        <v>260</v>
      </c>
    </row>
    <row r="110" spans="1:51" ht="27" customHeight="1" x14ac:dyDescent="0.3">
      <c r="A110" s="8" t="s">
        <v>290</v>
      </c>
      <c r="B110" s="8" t="s">
        <v>491</v>
      </c>
      <c r="C110" s="8" t="s">
        <v>261</v>
      </c>
      <c r="D110" s="9">
        <v>1</v>
      </c>
      <c r="E110" s="13"/>
      <c r="F110" s="14"/>
      <c r="G110" s="13"/>
      <c r="H110" s="14"/>
      <c r="I110" s="13"/>
      <c r="J110" s="14"/>
      <c r="K110" s="13"/>
      <c r="L110" s="14"/>
      <c r="M110" s="8" t="s">
        <v>51</v>
      </c>
      <c r="N110" s="2" t="s">
        <v>181</v>
      </c>
      <c r="O110" s="2" t="s">
        <v>262</v>
      </c>
      <c r="P110" s="2" t="s">
        <v>59</v>
      </c>
      <c r="Q110" s="2" t="s">
        <v>59</v>
      </c>
      <c r="R110" s="2" t="s">
        <v>59</v>
      </c>
      <c r="S110" s="3">
        <v>1</v>
      </c>
      <c r="T110" s="3">
        <v>1</v>
      </c>
      <c r="U110" s="3">
        <v>0.4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51</v>
      </c>
      <c r="AW110" s="2" t="s">
        <v>492</v>
      </c>
      <c r="AX110" s="2" t="s">
        <v>51</v>
      </c>
      <c r="AY110" s="2" t="s">
        <v>51</v>
      </c>
    </row>
    <row r="111" spans="1:51" ht="27" customHeight="1" x14ac:dyDescent="0.3">
      <c r="A111" s="8" t="s">
        <v>275</v>
      </c>
      <c r="B111" s="8" t="s">
        <v>51</v>
      </c>
      <c r="C111" s="8" t="s">
        <v>51</v>
      </c>
      <c r="D111" s="9"/>
      <c r="E111" s="13"/>
      <c r="F111" s="14"/>
      <c r="G111" s="13"/>
      <c r="H111" s="14"/>
      <c r="I111" s="13"/>
      <c r="J111" s="14"/>
      <c r="K111" s="13"/>
      <c r="L111" s="14"/>
      <c r="M111" s="8" t="s">
        <v>51</v>
      </c>
      <c r="N111" s="2" t="s">
        <v>72</v>
      </c>
      <c r="O111" s="2" t="s">
        <v>72</v>
      </c>
      <c r="P111" s="2" t="s">
        <v>51</v>
      </c>
      <c r="Q111" s="2" t="s">
        <v>51</v>
      </c>
      <c r="R111" s="2" t="s">
        <v>51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51</v>
      </c>
      <c r="AW111" s="2" t="s">
        <v>51</v>
      </c>
      <c r="AX111" s="2" t="s">
        <v>51</v>
      </c>
      <c r="AY111" s="2" t="s">
        <v>51</v>
      </c>
    </row>
    <row r="112" spans="1:51" ht="27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27" customHeight="1" x14ac:dyDescent="0.3">
      <c r="A113" s="40" t="s">
        <v>493</v>
      </c>
      <c r="B113" s="40"/>
      <c r="C113" s="40"/>
      <c r="D113" s="40"/>
      <c r="E113" s="41"/>
      <c r="F113" s="42"/>
      <c r="G113" s="41"/>
      <c r="H113" s="42"/>
      <c r="I113" s="41"/>
      <c r="J113" s="42"/>
      <c r="K113" s="41"/>
      <c r="L113" s="42"/>
      <c r="M113" s="40"/>
      <c r="N113" s="1" t="s">
        <v>186</v>
      </c>
    </row>
    <row r="114" spans="1:51" ht="27" customHeight="1" x14ac:dyDescent="0.3">
      <c r="A114" s="8" t="s">
        <v>427</v>
      </c>
      <c r="B114" s="8" t="s">
        <v>428</v>
      </c>
      <c r="C114" s="8" t="s">
        <v>62</v>
      </c>
      <c r="D114" s="9">
        <v>1</v>
      </c>
      <c r="E114" s="13"/>
      <c r="F114" s="14"/>
      <c r="G114" s="13"/>
      <c r="H114" s="14"/>
      <c r="I114" s="13"/>
      <c r="J114" s="14"/>
      <c r="K114" s="13"/>
      <c r="L114" s="14"/>
      <c r="M114" s="8" t="s">
        <v>258</v>
      </c>
      <c r="N114" s="2" t="s">
        <v>51</v>
      </c>
      <c r="O114" s="2" t="s">
        <v>430</v>
      </c>
      <c r="P114" s="2" t="s">
        <v>58</v>
      </c>
      <c r="Q114" s="2" t="s">
        <v>59</v>
      </c>
      <c r="R114" s="2" t="s">
        <v>59</v>
      </c>
      <c r="S114" s="3"/>
      <c r="T114" s="3"/>
      <c r="U114" s="3"/>
      <c r="V114" s="3">
        <v>1</v>
      </c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51</v>
      </c>
      <c r="AW114" s="2" t="s">
        <v>494</v>
      </c>
      <c r="AX114" s="2" t="s">
        <v>51</v>
      </c>
      <c r="AY114" s="2" t="s">
        <v>260</v>
      </c>
    </row>
    <row r="115" spans="1:51" ht="27" customHeight="1" x14ac:dyDescent="0.3">
      <c r="A115" s="8" t="s">
        <v>436</v>
      </c>
      <c r="B115" s="8" t="s">
        <v>437</v>
      </c>
      <c r="C115" s="8" t="s">
        <v>62</v>
      </c>
      <c r="D115" s="9">
        <v>1</v>
      </c>
      <c r="E115" s="13"/>
      <c r="F115" s="14"/>
      <c r="G115" s="13"/>
      <c r="H115" s="14"/>
      <c r="I115" s="13"/>
      <c r="J115" s="14"/>
      <c r="K115" s="13"/>
      <c r="L115" s="14"/>
      <c r="M115" s="8" t="s">
        <v>258</v>
      </c>
      <c r="N115" s="2" t="s">
        <v>51</v>
      </c>
      <c r="O115" s="2" t="s">
        <v>439</v>
      </c>
      <c r="P115" s="2" t="s">
        <v>58</v>
      </c>
      <c r="Q115" s="2" t="s">
        <v>59</v>
      </c>
      <c r="R115" s="2" t="s">
        <v>59</v>
      </c>
      <c r="S115" s="3"/>
      <c r="T115" s="3"/>
      <c r="U115" s="3"/>
      <c r="V115" s="3">
        <v>1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51</v>
      </c>
      <c r="AW115" s="2" t="s">
        <v>495</v>
      </c>
      <c r="AX115" s="2" t="s">
        <v>51</v>
      </c>
      <c r="AY115" s="2" t="s">
        <v>260</v>
      </c>
    </row>
    <row r="116" spans="1:51" ht="27" customHeight="1" x14ac:dyDescent="0.3">
      <c r="A116" s="8" t="s">
        <v>290</v>
      </c>
      <c r="B116" s="8" t="s">
        <v>291</v>
      </c>
      <c r="C116" s="8" t="s">
        <v>261</v>
      </c>
      <c r="D116" s="9">
        <v>1</v>
      </c>
      <c r="E116" s="13"/>
      <c r="F116" s="14"/>
      <c r="G116" s="13"/>
      <c r="H116" s="14"/>
      <c r="I116" s="13"/>
      <c r="J116" s="14"/>
      <c r="K116" s="13"/>
      <c r="L116" s="14"/>
      <c r="M116" s="8" t="s">
        <v>51</v>
      </c>
      <c r="N116" s="2" t="s">
        <v>186</v>
      </c>
      <c r="O116" s="2" t="s">
        <v>262</v>
      </c>
      <c r="P116" s="2" t="s">
        <v>59</v>
      </c>
      <c r="Q116" s="2" t="s">
        <v>59</v>
      </c>
      <c r="R116" s="2" t="s">
        <v>59</v>
      </c>
      <c r="S116" s="3">
        <v>1</v>
      </c>
      <c r="T116" s="3">
        <v>1</v>
      </c>
      <c r="U116" s="3">
        <v>0.4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51</v>
      </c>
      <c r="AW116" s="2" t="s">
        <v>496</v>
      </c>
      <c r="AX116" s="2" t="s">
        <v>51</v>
      </c>
      <c r="AY116" s="2" t="s">
        <v>51</v>
      </c>
    </row>
    <row r="117" spans="1:51" ht="27" customHeight="1" x14ac:dyDescent="0.3">
      <c r="A117" s="8" t="s">
        <v>275</v>
      </c>
      <c r="B117" s="8" t="s">
        <v>51</v>
      </c>
      <c r="C117" s="8" t="s">
        <v>51</v>
      </c>
      <c r="D117" s="9"/>
      <c r="E117" s="13"/>
      <c r="F117" s="14"/>
      <c r="G117" s="13"/>
      <c r="H117" s="14"/>
      <c r="I117" s="13"/>
      <c r="J117" s="14"/>
      <c r="K117" s="13"/>
      <c r="L117" s="14"/>
      <c r="M117" s="8" t="s">
        <v>51</v>
      </c>
      <c r="N117" s="2" t="s">
        <v>72</v>
      </c>
      <c r="O117" s="2" t="s">
        <v>72</v>
      </c>
      <c r="P117" s="2" t="s">
        <v>51</v>
      </c>
      <c r="Q117" s="2" t="s">
        <v>51</v>
      </c>
      <c r="R117" s="2" t="s">
        <v>51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51</v>
      </c>
      <c r="AW117" s="2" t="s">
        <v>51</v>
      </c>
      <c r="AX117" s="2" t="s">
        <v>51</v>
      </c>
      <c r="AY117" s="2" t="s">
        <v>51</v>
      </c>
    </row>
    <row r="118" spans="1:51" ht="27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27" customHeight="1" x14ac:dyDescent="0.3">
      <c r="A119" s="40" t="s">
        <v>497</v>
      </c>
      <c r="B119" s="40"/>
      <c r="C119" s="40"/>
      <c r="D119" s="40"/>
      <c r="E119" s="41"/>
      <c r="F119" s="42"/>
      <c r="G119" s="41"/>
      <c r="H119" s="42"/>
      <c r="I119" s="41"/>
      <c r="J119" s="42"/>
      <c r="K119" s="41"/>
      <c r="L119" s="42"/>
      <c r="M119" s="40"/>
      <c r="N119" s="1" t="s">
        <v>190</v>
      </c>
    </row>
    <row r="120" spans="1:51" ht="27" customHeight="1" x14ac:dyDescent="0.3">
      <c r="A120" s="8" t="s">
        <v>403</v>
      </c>
      <c r="B120" s="8" t="s">
        <v>404</v>
      </c>
      <c r="C120" s="8" t="s">
        <v>57</v>
      </c>
      <c r="D120" s="9">
        <v>1</v>
      </c>
      <c r="E120" s="13"/>
      <c r="F120" s="14"/>
      <c r="G120" s="13"/>
      <c r="H120" s="14"/>
      <c r="I120" s="13"/>
      <c r="J120" s="14"/>
      <c r="K120" s="13"/>
      <c r="L120" s="14"/>
      <c r="M120" s="8" t="s">
        <v>258</v>
      </c>
      <c r="N120" s="2" t="s">
        <v>51</v>
      </c>
      <c r="O120" s="2" t="s">
        <v>406</v>
      </c>
      <c r="P120" s="2" t="s">
        <v>58</v>
      </c>
      <c r="Q120" s="2" t="s">
        <v>59</v>
      </c>
      <c r="R120" s="2" t="s">
        <v>59</v>
      </c>
      <c r="S120" s="3"/>
      <c r="T120" s="3"/>
      <c r="U120" s="3"/>
      <c r="V120" s="3">
        <v>1</v>
      </c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51</v>
      </c>
      <c r="AW120" s="2" t="s">
        <v>499</v>
      </c>
      <c r="AX120" s="2" t="s">
        <v>51</v>
      </c>
      <c r="AY120" s="2" t="s">
        <v>260</v>
      </c>
    </row>
    <row r="121" spans="1:51" ht="27" customHeight="1" x14ac:dyDescent="0.3">
      <c r="A121" s="8" t="s">
        <v>500</v>
      </c>
      <c r="B121" s="8" t="s">
        <v>291</v>
      </c>
      <c r="C121" s="8" t="s">
        <v>261</v>
      </c>
      <c r="D121" s="9">
        <v>1</v>
      </c>
      <c r="E121" s="13"/>
      <c r="F121" s="14"/>
      <c r="G121" s="13"/>
      <c r="H121" s="14"/>
      <c r="I121" s="13"/>
      <c r="J121" s="14"/>
      <c r="K121" s="13"/>
      <c r="L121" s="14"/>
      <c r="M121" s="8" t="s">
        <v>51</v>
      </c>
      <c r="N121" s="2" t="s">
        <v>190</v>
      </c>
      <c r="O121" s="2" t="s">
        <v>262</v>
      </c>
      <c r="P121" s="2" t="s">
        <v>59</v>
      </c>
      <c r="Q121" s="2" t="s">
        <v>59</v>
      </c>
      <c r="R121" s="2" t="s">
        <v>59</v>
      </c>
      <c r="S121" s="3">
        <v>1</v>
      </c>
      <c r="T121" s="3">
        <v>1</v>
      </c>
      <c r="U121" s="3">
        <v>0.4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51</v>
      </c>
      <c r="AW121" s="2" t="s">
        <v>501</v>
      </c>
      <c r="AX121" s="2" t="s">
        <v>51</v>
      </c>
      <c r="AY121" s="2" t="s">
        <v>51</v>
      </c>
    </row>
    <row r="122" spans="1:51" ht="27" customHeight="1" x14ac:dyDescent="0.3">
      <c r="A122" s="8" t="s">
        <v>275</v>
      </c>
      <c r="B122" s="8" t="s">
        <v>51</v>
      </c>
      <c r="C122" s="8" t="s">
        <v>51</v>
      </c>
      <c r="D122" s="9"/>
      <c r="E122" s="13"/>
      <c r="F122" s="14"/>
      <c r="G122" s="13"/>
      <c r="H122" s="14"/>
      <c r="I122" s="13"/>
      <c r="J122" s="14"/>
      <c r="K122" s="13"/>
      <c r="L122" s="14"/>
      <c r="M122" s="8" t="s">
        <v>51</v>
      </c>
      <c r="N122" s="2" t="s">
        <v>72</v>
      </c>
      <c r="O122" s="2" t="s">
        <v>72</v>
      </c>
      <c r="P122" s="2" t="s">
        <v>51</v>
      </c>
      <c r="Q122" s="2" t="s">
        <v>51</v>
      </c>
      <c r="R122" s="2" t="s">
        <v>51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51</v>
      </c>
      <c r="AW122" s="2" t="s">
        <v>51</v>
      </c>
      <c r="AX122" s="2" t="s">
        <v>51</v>
      </c>
      <c r="AY122" s="2" t="s">
        <v>51</v>
      </c>
    </row>
    <row r="123" spans="1:51" ht="27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27" customHeight="1" x14ac:dyDescent="0.3">
      <c r="A124" s="40" t="s">
        <v>502</v>
      </c>
      <c r="B124" s="40"/>
      <c r="C124" s="40"/>
      <c r="D124" s="40"/>
      <c r="E124" s="41"/>
      <c r="F124" s="42"/>
      <c r="G124" s="41"/>
      <c r="H124" s="42"/>
      <c r="I124" s="41"/>
      <c r="J124" s="42"/>
      <c r="K124" s="41"/>
      <c r="L124" s="42"/>
      <c r="M124" s="40"/>
      <c r="N124" s="1" t="s">
        <v>194</v>
      </c>
    </row>
    <row r="125" spans="1:51" ht="27" customHeight="1" x14ac:dyDescent="0.3">
      <c r="A125" s="8" t="s">
        <v>503</v>
      </c>
      <c r="B125" s="8" t="s">
        <v>504</v>
      </c>
      <c r="C125" s="8" t="s">
        <v>475</v>
      </c>
      <c r="D125" s="9">
        <v>0.222</v>
      </c>
      <c r="E125" s="13"/>
      <c r="F125" s="14"/>
      <c r="G125" s="13"/>
      <c r="H125" s="14"/>
      <c r="I125" s="13"/>
      <c r="J125" s="14"/>
      <c r="K125" s="13"/>
      <c r="L125" s="14"/>
      <c r="M125" s="8" t="s">
        <v>505</v>
      </c>
      <c r="N125" s="2" t="s">
        <v>194</v>
      </c>
      <c r="O125" s="2" t="s">
        <v>506</v>
      </c>
      <c r="P125" s="2" t="s">
        <v>58</v>
      </c>
      <c r="Q125" s="2" t="s">
        <v>59</v>
      </c>
      <c r="R125" s="2" t="s">
        <v>59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51</v>
      </c>
      <c r="AW125" s="2" t="s">
        <v>507</v>
      </c>
      <c r="AX125" s="2" t="s">
        <v>51</v>
      </c>
      <c r="AY125" s="2" t="s">
        <v>51</v>
      </c>
    </row>
    <row r="126" spans="1:51" ht="27" customHeight="1" x14ac:dyDescent="0.3">
      <c r="A126" s="8" t="s">
        <v>275</v>
      </c>
      <c r="B126" s="8" t="s">
        <v>51</v>
      </c>
      <c r="C126" s="8" t="s">
        <v>51</v>
      </c>
      <c r="D126" s="9"/>
      <c r="E126" s="13"/>
      <c r="F126" s="14"/>
      <c r="G126" s="13"/>
      <c r="H126" s="14"/>
      <c r="I126" s="13"/>
      <c r="J126" s="14"/>
      <c r="K126" s="13"/>
      <c r="L126" s="14"/>
      <c r="M126" s="8" t="s">
        <v>51</v>
      </c>
      <c r="N126" s="2" t="s">
        <v>72</v>
      </c>
      <c r="O126" s="2" t="s">
        <v>72</v>
      </c>
      <c r="P126" s="2" t="s">
        <v>51</v>
      </c>
      <c r="Q126" s="2" t="s">
        <v>51</v>
      </c>
      <c r="R126" s="2" t="s">
        <v>51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51</v>
      </c>
      <c r="AW126" s="2" t="s">
        <v>51</v>
      </c>
      <c r="AX126" s="2" t="s">
        <v>51</v>
      </c>
      <c r="AY126" s="2" t="s">
        <v>51</v>
      </c>
    </row>
    <row r="127" spans="1:51" ht="27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27" customHeight="1" x14ac:dyDescent="0.3">
      <c r="A128" s="40" t="s">
        <v>519</v>
      </c>
      <c r="B128" s="40"/>
      <c r="C128" s="40"/>
      <c r="D128" s="40"/>
      <c r="E128" s="41"/>
      <c r="F128" s="42"/>
      <c r="G128" s="41"/>
      <c r="H128" s="42"/>
      <c r="I128" s="41"/>
      <c r="J128" s="42"/>
      <c r="K128" s="41"/>
      <c r="L128" s="42"/>
      <c r="M128" s="40"/>
      <c r="N128" s="1" t="s">
        <v>512</v>
      </c>
    </row>
    <row r="129" spans="1:51" ht="27" customHeight="1" x14ac:dyDescent="0.3">
      <c r="A129" s="8" t="s">
        <v>298</v>
      </c>
      <c r="B129" s="8" t="s">
        <v>286</v>
      </c>
      <c r="C129" s="8" t="s">
        <v>287</v>
      </c>
      <c r="D129" s="9">
        <v>0.12</v>
      </c>
      <c r="E129" s="13"/>
      <c r="F129" s="14"/>
      <c r="G129" s="13"/>
      <c r="H129" s="14"/>
      <c r="I129" s="13"/>
      <c r="J129" s="14"/>
      <c r="K129" s="13"/>
      <c r="L129" s="14"/>
      <c r="M129" s="8" t="s">
        <v>51</v>
      </c>
      <c r="N129" s="2" t="s">
        <v>512</v>
      </c>
      <c r="O129" s="2" t="s">
        <v>299</v>
      </c>
      <c r="P129" s="2" t="s">
        <v>59</v>
      </c>
      <c r="Q129" s="2" t="s">
        <v>59</v>
      </c>
      <c r="R129" s="2" t="s">
        <v>58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51</v>
      </c>
      <c r="AW129" s="2" t="s">
        <v>521</v>
      </c>
      <c r="AX129" s="2" t="s">
        <v>51</v>
      </c>
      <c r="AY129" s="2" t="s">
        <v>51</v>
      </c>
    </row>
    <row r="130" spans="1:51" ht="27" customHeight="1" x14ac:dyDescent="0.3">
      <c r="A130" s="8" t="s">
        <v>285</v>
      </c>
      <c r="B130" s="8" t="s">
        <v>286</v>
      </c>
      <c r="C130" s="8" t="s">
        <v>287</v>
      </c>
      <c r="D130" s="9">
        <v>0.15</v>
      </c>
      <c r="E130" s="13"/>
      <c r="F130" s="14"/>
      <c r="G130" s="13"/>
      <c r="H130" s="14"/>
      <c r="I130" s="13"/>
      <c r="J130" s="14"/>
      <c r="K130" s="13"/>
      <c r="L130" s="14"/>
      <c r="M130" s="8" t="s">
        <v>51</v>
      </c>
      <c r="N130" s="2" t="s">
        <v>512</v>
      </c>
      <c r="O130" s="2" t="s">
        <v>288</v>
      </c>
      <c r="P130" s="2" t="s">
        <v>59</v>
      </c>
      <c r="Q130" s="2" t="s">
        <v>59</v>
      </c>
      <c r="R130" s="2" t="s">
        <v>58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51</v>
      </c>
      <c r="AW130" s="2" t="s">
        <v>522</v>
      </c>
      <c r="AX130" s="2" t="s">
        <v>51</v>
      </c>
      <c r="AY130" s="2" t="s">
        <v>51</v>
      </c>
    </row>
    <row r="131" spans="1:51" ht="27" customHeight="1" x14ac:dyDescent="0.3">
      <c r="A131" s="8" t="s">
        <v>302</v>
      </c>
      <c r="B131" s="8" t="s">
        <v>303</v>
      </c>
      <c r="C131" s="8" t="s">
        <v>261</v>
      </c>
      <c r="D131" s="9">
        <v>1</v>
      </c>
      <c r="E131" s="13"/>
      <c r="F131" s="14"/>
      <c r="G131" s="13"/>
      <c r="H131" s="14"/>
      <c r="I131" s="13"/>
      <c r="J131" s="14"/>
      <c r="K131" s="13"/>
      <c r="L131" s="14"/>
      <c r="M131" s="8" t="s">
        <v>51</v>
      </c>
      <c r="N131" s="2" t="s">
        <v>512</v>
      </c>
      <c r="O131" s="2" t="s">
        <v>262</v>
      </c>
      <c r="P131" s="2" t="s">
        <v>59</v>
      </c>
      <c r="Q131" s="2" t="s">
        <v>59</v>
      </c>
      <c r="R131" s="2" t="s">
        <v>59</v>
      </c>
      <c r="S131" s="3">
        <v>1</v>
      </c>
      <c r="T131" s="3">
        <v>2</v>
      </c>
      <c r="U131" s="3">
        <v>0.02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51</v>
      </c>
      <c r="AW131" s="2" t="s">
        <v>523</v>
      </c>
      <c r="AX131" s="2" t="s">
        <v>51</v>
      </c>
      <c r="AY131" s="2" t="s">
        <v>51</v>
      </c>
    </row>
    <row r="132" spans="1:51" ht="27" customHeight="1" x14ac:dyDescent="0.3">
      <c r="A132" s="8" t="s">
        <v>275</v>
      </c>
      <c r="B132" s="8" t="s">
        <v>51</v>
      </c>
      <c r="C132" s="8" t="s">
        <v>51</v>
      </c>
      <c r="D132" s="9"/>
      <c r="E132" s="13"/>
      <c r="F132" s="14"/>
      <c r="G132" s="13"/>
      <c r="H132" s="14"/>
      <c r="I132" s="13"/>
      <c r="J132" s="14"/>
      <c r="K132" s="13"/>
      <c r="L132" s="14"/>
      <c r="M132" s="8" t="s">
        <v>51</v>
      </c>
      <c r="N132" s="2" t="s">
        <v>72</v>
      </c>
      <c r="O132" s="2" t="s">
        <v>72</v>
      </c>
      <c r="P132" s="2" t="s">
        <v>51</v>
      </c>
      <c r="Q132" s="2" t="s">
        <v>51</v>
      </c>
      <c r="R132" s="2" t="s">
        <v>51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51</v>
      </c>
      <c r="AW132" s="2" t="s">
        <v>51</v>
      </c>
      <c r="AX132" s="2" t="s">
        <v>51</v>
      </c>
      <c r="AY132" s="2" t="s">
        <v>51</v>
      </c>
    </row>
    <row r="133" spans="1:51" ht="27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" customHeight="1" x14ac:dyDescent="0.3">
      <c r="A134" s="40" t="s">
        <v>524</v>
      </c>
      <c r="B134" s="40"/>
      <c r="C134" s="40"/>
      <c r="D134" s="40"/>
      <c r="E134" s="41"/>
      <c r="F134" s="42"/>
      <c r="G134" s="41"/>
      <c r="H134" s="42"/>
      <c r="I134" s="41"/>
      <c r="J134" s="42"/>
      <c r="K134" s="41"/>
      <c r="L134" s="42"/>
      <c r="M134" s="40"/>
      <c r="N134" s="1" t="s">
        <v>517</v>
      </c>
    </row>
    <row r="135" spans="1:51" ht="27" customHeight="1" x14ac:dyDescent="0.3">
      <c r="A135" s="8" t="s">
        <v>515</v>
      </c>
      <c r="B135" s="8" t="s">
        <v>516</v>
      </c>
      <c r="C135" s="8" t="s">
        <v>528</v>
      </c>
      <c r="D135" s="9">
        <v>0.20849999999999999</v>
      </c>
      <c r="E135" s="13"/>
      <c r="F135" s="14"/>
      <c r="G135" s="13"/>
      <c r="H135" s="14"/>
      <c r="I135" s="13"/>
      <c r="J135" s="14"/>
      <c r="K135" s="13"/>
      <c r="L135" s="14"/>
      <c r="M135" s="8" t="s">
        <v>529</v>
      </c>
      <c r="N135" s="2" t="s">
        <v>517</v>
      </c>
      <c r="O135" s="2" t="s">
        <v>530</v>
      </c>
      <c r="P135" s="2" t="s">
        <v>59</v>
      </c>
      <c r="Q135" s="2" t="s">
        <v>59</v>
      </c>
      <c r="R135" s="2" t="s">
        <v>58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51</v>
      </c>
      <c r="AW135" s="2" t="s">
        <v>531</v>
      </c>
      <c r="AX135" s="2" t="s">
        <v>51</v>
      </c>
      <c r="AY135" s="2" t="s">
        <v>51</v>
      </c>
    </row>
    <row r="136" spans="1:51" ht="27" customHeight="1" x14ac:dyDescent="0.3">
      <c r="A136" s="8" t="s">
        <v>532</v>
      </c>
      <c r="B136" s="8" t="s">
        <v>533</v>
      </c>
      <c r="C136" s="8" t="s">
        <v>386</v>
      </c>
      <c r="D136" s="9">
        <v>5</v>
      </c>
      <c r="E136" s="13"/>
      <c r="F136" s="14"/>
      <c r="G136" s="13"/>
      <c r="H136" s="14"/>
      <c r="I136" s="13"/>
      <c r="J136" s="14"/>
      <c r="K136" s="13"/>
      <c r="L136" s="14"/>
      <c r="M136" s="8" t="s">
        <v>51</v>
      </c>
      <c r="N136" s="2" t="s">
        <v>517</v>
      </c>
      <c r="O136" s="2" t="s">
        <v>534</v>
      </c>
      <c r="P136" s="2" t="s">
        <v>59</v>
      </c>
      <c r="Q136" s="2" t="s">
        <v>59</v>
      </c>
      <c r="R136" s="2" t="s">
        <v>58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51</v>
      </c>
      <c r="AW136" s="2" t="s">
        <v>535</v>
      </c>
      <c r="AX136" s="2" t="s">
        <v>51</v>
      </c>
      <c r="AY136" s="2" t="s">
        <v>51</v>
      </c>
    </row>
    <row r="137" spans="1:51" ht="27" customHeight="1" x14ac:dyDescent="0.3">
      <c r="A137" s="8" t="s">
        <v>479</v>
      </c>
      <c r="B137" s="8" t="s">
        <v>536</v>
      </c>
      <c r="C137" s="8" t="s">
        <v>261</v>
      </c>
      <c r="D137" s="9">
        <v>1</v>
      </c>
      <c r="E137" s="13"/>
      <c r="F137" s="14"/>
      <c r="G137" s="13"/>
      <c r="H137" s="14"/>
      <c r="I137" s="13"/>
      <c r="J137" s="14"/>
      <c r="K137" s="13"/>
      <c r="L137" s="14"/>
      <c r="M137" s="8" t="s">
        <v>51</v>
      </c>
      <c r="N137" s="2" t="s">
        <v>517</v>
      </c>
      <c r="O137" s="2" t="s">
        <v>262</v>
      </c>
      <c r="P137" s="2" t="s">
        <v>59</v>
      </c>
      <c r="Q137" s="2" t="s">
        <v>59</v>
      </c>
      <c r="R137" s="2" t="s">
        <v>59</v>
      </c>
      <c r="S137" s="3">
        <v>0</v>
      </c>
      <c r="T137" s="3">
        <v>0</v>
      </c>
      <c r="U137" s="3">
        <v>0.21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51</v>
      </c>
      <c r="AW137" s="2" t="s">
        <v>537</v>
      </c>
      <c r="AX137" s="2" t="s">
        <v>51</v>
      </c>
      <c r="AY137" s="2" t="s">
        <v>51</v>
      </c>
    </row>
    <row r="138" spans="1:51" ht="27" customHeight="1" x14ac:dyDescent="0.3">
      <c r="A138" s="8" t="s">
        <v>538</v>
      </c>
      <c r="B138" s="8" t="s">
        <v>286</v>
      </c>
      <c r="C138" s="8" t="s">
        <v>287</v>
      </c>
      <c r="D138" s="9">
        <v>1</v>
      </c>
      <c r="E138" s="13"/>
      <c r="F138" s="14"/>
      <c r="G138" s="13"/>
      <c r="H138" s="14"/>
      <c r="I138" s="13"/>
      <c r="J138" s="14"/>
      <c r="K138" s="13"/>
      <c r="L138" s="14"/>
      <c r="M138" s="8" t="s">
        <v>51</v>
      </c>
      <c r="N138" s="2" t="s">
        <v>517</v>
      </c>
      <c r="O138" s="2" t="s">
        <v>539</v>
      </c>
      <c r="P138" s="2" t="s">
        <v>59</v>
      </c>
      <c r="Q138" s="2" t="s">
        <v>59</v>
      </c>
      <c r="R138" s="2" t="s">
        <v>58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51</v>
      </c>
      <c r="AW138" s="2" t="s">
        <v>540</v>
      </c>
      <c r="AX138" s="2" t="s">
        <v>58</v>
      </c>
      <c r="AY138" s="2" t="s">
        <v>51</v>
      </c>
    </row>
    <row r="139" spans="1:51" ht="27" customHeight="1" x14ac:dyDescent="0.3">
      <c r="A139" s="8" t="s">
        <v>275</v>
      </c>
      <c r="B139" s="8" t="s">
        <v>51</v>
      </c>
      <c r="C139" s="8" t="s">
        <v>51</v>
      </c>
      <c r="D139" s="9"/>
      <c r="E139" s="13"/>
      <c r="F139" s="14"/>
      <c r="G139" s="13"/>
      <c r="H139" s="14"/>
      <c r="I139" s="13"/>
      <c r="J139" s="14"/>
      <c r="K139" s="13"/>
      <c r="L139" s="14"/>
      <c r="M139" s="8" t="s">
        <v>51</v>
      </c>
      <c r="N139" s="2" t="s">
        <v>72</v>
      </c>
      <c r="O139" s="2" t="s">
        <v>72</v>
      </c>
      <c r="P139" s="2" t="s">
        <v>51</v>
      </c>
      <c r="Q139" s="2" t="s">
        <v>51</v>
      </c>
      <c r="R139" s="2" t="s">
        <v>51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51</v>
      </c>
      <c r="AW139" s="2" t="s">
        <v>51</v>
      </c>
      <c r="AX139" s="2" t="s">
        <v>51</v>
      </c>
      <c r="AY139" s="2" t="s">
        <v>51</v>
      </c>
    </row>
    <row r="140" spans="1:51" ht="27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27" customHeight="1" x14ac:dyDescent="0.3">
      <c r="A141" s="40" t="s">
        <v>541</v>
      </c>
      <c r="B141" s="40"/>
      <c r="C141" s="40"/>
      <c r="D141" s="40"/>
      <c r="E141" s="41"/>
      <c r="F141" s="42"/>
      <c r="G141" s="41"/>
      <c r="H141" s="42"/>
      <c r="I141" s="41"/>
      <c r="J141" s="42"/>
      <c r="K141" s="41"/>
      <c r="L141" s="42"/>
      <c r="M141" s="40"/>
      <c r="N141" s="1" t="s">
        <v>310</v>
      </c>
    </row>
    <row r="142" spans="1:51" ht="27" customHeight="1" x14ac:dyDescent="0.3">
      <c r="A142" s="8" t="s">
        <v>543</v>
      </c>
      <c r="B142" s="8" t="s">
        <v>286</v>
      </c>
      <c r="C142" s="8" t="s">
        <v>287</v>
      </c>
      <c r="D142" s="9">
        <v>0.69</v>
      </c>
      <c r="E142" s="13"/>
      <c r="F142" s="14"/>
      <c r="G142" s="13"/>
      <c r="H142" s="14"/>
      <c r="I142" s="13"/>
      <c r="J142" s="14"/>
      <c r="K142" s="13"/>
      <c r="L142" s="14"/>
      <c r="M142" s="8" t="s">
        <v>51</v>
      </c>
      <c r="N142" s="2" t="s">
        <v>310</v>
      </c>
      <c r="O142" s="2" t="s">
        <v>544</v>
      </c>
      <c r="P142" s="2" t="s">
        <v>59</v>
      </c>
      <c r="Q142" s="2" t="s">
        <v>59</v>
      </c>
      <c r="R142" s="2" t="s">
        <v>58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51</v>
      </c>
      <c r="AW142" s="2" t="s">
        <v>545</v>
      </c>
      <c r="AX142" s="2" t="s">
        <v>51</v>
      </c>
      <c r="AY142" s="2" t="s">
        <v>51</v>
      </c>
    </row>
    <row r="143" spans="1:51" ht="27" customHeight="1" x14ac:dyDescent="0.3">
      <c r="A143" s="8" t="s">
        <v>285</v>
      </c>
      <c r="B143" s="8" t="s">
        <v>286</v>
      </c>
      <c r="C143" s="8" t="s">
        <v>287</v>
      </c>
      <c r="D143" s="9">
        <v>0.22</v>
      </c>
      <c r="E143" s="13"/>
      <c r="F143" s="14"/>
      <c r="G143" s="13"/>
      <c r="H143" s="14"/>
      <c r="I143" s="13"/>
      <c r="J143" s="14"/>
      <c r="K143" s="13"/>
      <c r="L143" s="14"/>
      <c r="M143" s="8" t="s">
        <v>51</v>
      </c>
      <c r="N143" s="2" t="s">
        <v>310</v>
      </c>
      <c r="O143" s="2" t="s">
        <v>288</v>
      </c>
      <c r="P143" s="2" t="s">
        <v>59</v>
      </c>
      <c r="Q143" s="2" t="s">
        <v>59</v>
      </c>
      <c r="R143" s="2" t="s">
        <v>58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51</v>
      </c>
      <c r="AW143" s="2" t="s">
        <v>546</v>
      </c>
      <c r="AX143" s="2" t="s">
        <v>51</v>
      </c>
      <c r="AY143" s="2" t="s">
        <v>51</v>
      </c>
    </row>
    <row r="144" spans="1:51" ht="27" customHeight="1" x14ac:dyDescent="0.3">
      <c r="A144" s="8" t="s">
        <v>547</v>
      </c>
      <c r="B144" s="8" t="s">
        <v>548</v>
      </c>
      <c r="C144" s="8" t="s">
        <v>261</v>
      </c>
      <c r="D144" s="9">
        <v>1</v>
      </c>
      <c r="E144" s="13"/>
      <c r="F144" s="14"/>
      <c r="G144" s="13"/>
      <c r="H144" s="14"/>
      <c r="I144" s="13"/>
      <c r="J144" s="14"/>
      <c r="K144" s="13"/>
      <c r="L144" s="14"/>
      <c r="M144" s="8" t="s">
        <v>51</v>
      </c>
      <c r="N144" s="2" t="s">
        <v>310</v>
      </c>
      <c r="O144" s="2" t="s">
        <v>262</v>
      </c>
      <c r="P144" s="2" t="s">
        <v>59</v>
      </c>
      <c r="Q144" s="2" t="s">
        <v>59</v>
      </c>
      <c r="R144" s="2" t="s">
        <v>59</v>
      </c>
      <c r="S144" s="3">
        <v>1</v>
      </c>
      <c r="T144" s="3">
        <v>2</v>
      </c>
      <c r="U144" s="3">
        <v>0.09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51</v>
      </c>
      <c r="AW144" s="2" t="s">
        <v>549</v>
      </c>
      <c r="AX144" s="2" t="s">
        <v>51</v>
      </c>
      <c r="AY144" s="2" t="s">
        <v>51</v>
      </c>
    </row>
    <row r="145" spans="1:51" ht="27" customHeight="1" x14ac:dyDescent="0.3">
      <c r="A145" s="8" t="s">
        <v>275</v>
      </c>
      <c r="B145" s="8" t="s">
        <v>51</v>
      </c>
      <c r="C145" s="8" t="s">
        <v>51</v>
      </c>
      <c r="D145" s="9"/>
      <c r="E145" s="13"/>
      <c r="F145" s="14"/>
      <c r="G145" s="13"/>
      <c r="H145" s="14"/>
      <c r="I145" s="13"/>
      <c r="J145" s="14"/>
      <c r="K145" s="13"/>
      <c r="L145" s="14"/>
      <c r="M145" s="8" t="s">
        <v>51</v>
      </c>
      <c r="N145" s="2" t="s">
        <v>72</v>
      </c>
      <c r="O145" s="2" t="s">
        <v>72</v>
      </c>
      <c r="P145" s="2" t="s">
        <v>51</v>
      </c>
      <c r="Q145" s="2" t="s">
        <v>51</v>
      </c>
      <c r="R145" s="2" t="s">
        <v>51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51</v>
      </c>
      <c r="AW145" s="2" t="s">
        <v>51</v>
      </c>
      <c r="AX145" s="2" t="s">
        <v>51</v>
      </c>
      <c r="AY145" s="2" t="s">
        <v>51</v>
      </c>
    </row>
    <row r="146" spans="1:51" ht="27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27" customHeight="1" x14ac:dyDescent="0.3">
      <c r="A147" s="40" t="s">
        <v>550</v>
      </c>
      <c r="B147" s="40"/>
      <c r="C147" s="40"/>
      <c r="D147" s="40"/>
      <c r="E147" s="41"/>
      <c r="F147" s="42"/>
      <c r="G147" s="41"/>
      <c r="H147" s="42"/>
      <c r="I147" s="41"/>
      <c r="J147" s="42"/>
      <c r="K147" s="41"/>
      <c r="L147" s="42"/>
      <c r="M147" s="40"/>
      <c r="N147" s="1" t="s">
        <v>314</v>
      </c>
    </row>
    <row r="148" spans="1:51" ht="27" customHeight="1" x14ac:dyDescent="0.3">
      <c r="A148" s="8" t="s">
        <v>552</v>
      </c>
      <c r="B148" s="8" t="s">
        <v>553</v>
      </c>
      <c r="C148" s="8" t="s">
        <v>213</v>
      </c>
      <c r="D148" s="9">
        <v>6.5</v>
      </c>
      <c r="E148" s="13"/>
      <c r="F148" s="14"/>
      <c r="G148" s="13"/>
      <c r="H148" s="14"/>
      <c r="I148" s="13"/>
      <c r="J148" s="14"/>
      <c r="K148" s="13"/>
      <c r="L148" s="14"/>
      <c r="M148" s="8" t="s">
        <v>51</v>
      </c>
      <c r="N148" s="2" t="s">
        <v>314</v>
      </c>
      <c r="O148" s="2" t="s">
        <v>554</v>
      </c>
      <c r="P148" s="2" t="s">
        <v>59</v>
      </c>
      <c r="Q148" s="2" t="s">
        <v>59</v>
      </c>
      <c r="R148" s="2" t="s">
        <v>58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51</v>
      </c>
      <c r="AW148" s="2" t="s">
        <v>555</v>
      </c>
      <c r="AX148" s="2" t="s">
        <v>51</v>
      </c>
      <c r="AY148" s="2" t="s">
        <v>51</v>
      </c>
    </row>
    <row r="149" spans="1:51" ht="27" customHeight="1" x14ac:dyDescent="0.3">
      <c r="A149" s="8" t="s">
        <v>543</v>
      </c>
      <c r="B149" s="8" t="s">
        <v>286</v>
      </c>
      <c r="C149" s="8" t="s">
        <v>287</v>
      </c>
      <c r="D149" s="9">
        <v>1.73</v>
      </c>
      <c r="E149" s="13"/>
      <c r="F149" s="14"/>
      <c r="G149" s="13"/>
      <c r="H149" s="14"/>
      <c r="I149" s="13"/>
      <c r="J149" s="14"/>
      <c r="K149" s="13"/>
      <c r="L149" s="14"/>
      <c r="M149" s="8" t="s">
        <v>51</v>
      </c>
      <c r="N149" s="2" t="s">
        <v>314</v>
      </c>
      <c r="O149" s="2" t="s">
        <v>544</v>
      </c>
      <c r="P149" s="2" t="s">
        <v>59</v>
      </c>
      <c r="Q149" s="2" t="s">
        <v>59</v>
      </c>
      <c r="R149" s="2" t="s">
        <v>58</v>
      </c>
      <c r="S149" s="3"/>
      <c r="T149" s="3"/>
      <c r="U149" s="3"/>
      <c r="V149" s="3">
        <v>1</v>
      </c>
      <c r="W149" s="3">
        <v>2</v>
      </c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51</v>
      </c>
      <c r="AW149" s="2" t="s">
        <v>556</v>
      </c>
      <c r="AX149" s="2" t="s">
        <v>51</v>
      </c>
      <c r="AY149" s="2" t="s">
        <v>51</v>
      </c>
    </row>
    <row r="150" spans="1:51" ht="27" customHeight="1" x14ac:dyDescent="0.3">
      <c r="A150" s="8" t="s">
        <v>285</v>
      </c>
      <c r="B150" s="8" t="s">
        <v>286</v>
      </c>
      <c r="C150" s="8" t="s">
        <v>287</v>
      </c>
      <c r="D150" s="9">
        <v>0.59</v>
      </c>
      <c r="E150" s="13"/>
      <c r="F150" s="14"/>
      <c r="G150" s="13"/>
      <c r="H150" s="14"/>
      <c r="I150" s="13"/>
      <c r="J150" s="14"/>
      <c r="K150" s="13"/>
      <c r="L150" s="14"/>
      <c r="M150" s="8" t="s">
        <v>51</v>
      </c>
      <c r="N150" s="2" t="s">
        <v>314</v>
      </c>
      <c r="O150" s="2" t="s">
        <v>288</v>
      </c>
      <c r="P150" s="2" t="s">
        <v>59</v>
      </c>
      <c r="Q150" s="2" t="s">
        <v>59</v>
      </c>
      <c r="R150" s="2" t="s">
        <v>58</v>
      </c>
      <c r="S150" s="3"/>
      <c r="T150" s="3"/>
      <c r="U150" s="3"/>
      <c r="V150" s="3">
        <v>1</v>
      </c>
      <c r="W150" s="3">
        <v>2</v>
      </c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51</v>
      </c>
      <c r="AW150" s="2" t="s">
        <v>557</v>
      </c>
      <c r="AX150" s="2" t="s">
        <v>51</v>
      </c>
      <c r="AY150" s="2" t="s">
        <v>51</v>
      </c>
    </row>
    <row r="151" spans="1:51" ht="27" customHeight="1" x14ac:dyDescent="0.3">
      <c r="A151" s="8" t="s">
        <v>558</v>
      </c>
      <c r="B151" s="8" t="s">
        <v>303</v>
      </c>
      <c r="C151" s="8" t="s">
        <v>261</v>
      </c>
      <c r="D151" s="9">
        <v>1</v>
      </c>
      <c r="E151" s="13"/>
      <c r="F151" s="14"/>
      <c r="G151" s="13"/>
      <c r="H151" s="14"/>
      <c r="I151" s="13"/>
      <c r="J151" s="14"/>
      <c r="K151" s="13"/>
      <c r="L151" s="14"/>
      <c r="M151" s="8" t="s">
        <v>51</v>
      </c>
      <c r="N151" s="2" t="s">
        <v>314</v>
      </c>
      <c r="O151" s="2" t="s">
        <v>262</v>
      </c>
      <c r="P151" s="2" t="s">
        <v>59</v>
      </c>
      <c r="Q151" s="2" t="s">
        <v>59</v>
      </c>
      <c r="R151" s="2" t="s">
        <v>59</v>
      </c>
      <c r="S151" s="3">
        <v>1</v>
      </c>
      <c r="T151" s="3">
        <v>2</v>
      </c>
      <c r="U151" s="3">
        <v>0.02</v>
      </c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51</v>
      </c>
      <c r="AW151" s="2" t="s">
        <v>559</v>
      </c>
      <c r="AX151" s="2" t="s">
        <v>51</v>
      </c>
      <c r="AY151" s="2" t="s">
        <v>51</v>
      </c>
    </row>
    <row r="152" spans="1:51" ht="27" customHeight="1" x14ac:dyDescent="0.3">
      <c r="A152" s="8" t="s">
        <v>560</v>
      </c>
      <c r="B152" s="8" t="s">
        <v>561</v>
      </c>
      <c r="C152" s="8" t="s">
        <v>261</v>
      </c>
      <c r="D152" s="9">
        <v>1</v>
      </c>
      <c r="E152" s="13"/>
      <c r="F152" s="14"/>
      <c r="G152" s="13"/>
      <c r="H152" s="14"/>
      <c r="I152" s="13"/>
      <c r="J152" s="14"/>
      <c r="K152" s="13"/>
      <c r="L152" s="14"/>
      <c r="M152" s="8" t="s">
        <v>51</v>
      </c>
      <c r="N152" s="2" t="s">
        <v>314</v>
      </c>
      <c r="O152" s="2" t="s">
        <v>266</v>
      </c>
      <c r="P152" s="2" t="s">
        <v>59</v>
      </c>
      <c r="Q152" s="2" t="s">
        <v>59</v>
      </c>
      <c r="R152" s="2" t="s">
        <v>59</v>
      </c>
      <c r="S152" s="3">
        <v>1</v>
      </c>
      <c r="T152" s="3">
        <v>1</v>
      </c>
      <c r="U152" s="3">
        <v>0.5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51</v>
      </c>
      <c r="AW152" s="2" t="s">
        <v>562</v>
      </c>
      <c r="AX152" s="2" t="s">
        <v>51</v>
      </c>
      <c r="AY152" s="2" t="s">
        <v>51</v>
      </c>
    </row>
    <row r="153" spans="1:51" ht="27" customHeight="1" x14ac:dyDescent="0.3">
      <c r="A153" s="8" t="s">
        <v>275</v>
      </c>
      <c r="B153" s="8" t="s">
        <v>51</v>
      </c>
      <c r="C153" s="8" t="s">
        <v>51</v>
      </c>
      <c r="D153" s="9"/>
      <c r="E153" s="13"/>
      <c r="F153" s="14"/>
      <c r="G153" s="13"/>
      <c r="H153" s="14"/>
      <c r="I153" s="13"/>
      <c r="J153" s="14"/>
      <c r="K153" s="13"/>
      <c r="L153" s="14"/>
      <c r="M153" s="8" t="s">
        <v>51</v>
      </c>
      <c r="N153" s="2" t="s">
        <v>72</v>
      </c>
      <c r="O153" s="2" t="s">
        <v>72</v>
      </c>
      <c r="P153" s="2" t="s">
        <v>51</v>
      </c>
      <c r="Q153" s="2" t="s">
        <v>51</v>
      </c>
      <c r="R153" s="2" t="s">
        <v>51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51</v>
      </c>
      <c r="AW153" s="2" t="s">
        <v>51</v>
      </c>
      <c r="AX153" s="2" t="s">
        <v>51</v>
      </c>
      <c r="AY153" s="2" t="s">
        <v>51</v>
      </c>
    </row>
    <row r="154" spans="1:51" ht="27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" customHeight="1" x14ac:dyDescent="0.3">
      <c r="A155" s="40" t="s">
        <v>563</v>
      </c>
      <c r="B155" s="40"/>
      <c r="C155" s="40"/>
      <c r="D155" s="40"/>
      <c r="E155" s="41"/>
      <c r="F155" s="42"/>
      <c r="G155" s="41"/>
      <c r="H155" s="42"/>
      <c r="I155" s="41"/>
      <c r="J155" s="42"/>
      <c r="K155" s="41"/>
      <c r="L155" s="42"/>
      <c r="M155" s="40"/>
      <c r="N155" s="1" t="s">
        <v>331</v>
      </c>
    </row>
    <row r="156" spans="1:51" ht="27" customHeight="1" x14ac:dyDescent="0.3">
      <c r="A156" s="8" t="s">
        <v>564</v>
      </c>
      <c r="B156" s="8" t="s">
        <v>286</v>
      </c>
      <c r="C156" s="8" t="s">
        <v>287</v>
      </c>
      <c r="D156" s="9">
        <v>5.0000000000000001E-3</v>
      </c>
      <c r="E156" s="13"/>
      <c r="F156" s="14"/>
      <c r="G156" s="13"/>
      <c r="H156" s="14"/>
      <c r="I156" s="13"/>
      <c r="J156" s="14"/>
      <c r="K156" s="13"/>
      <c r="L156" s="14"/>
      <c r="M156" s="8" t="s">
        <v>51</v>
      </c>
      <c r="N156" s="2" t="s">
        <v>331</v>
      </c>
      <c r="O156" s="2" t="s">
        <v>565</v>
      </c>
      <c r="P156" s="2" t="s">
        <v>59</v>
      </c>
      <c r="Q156" s="2" t="s">
        <v>59</v>
      </c>
      <c r="R156" s="2" t="s">
        <v>58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51</v>
      </c>
      <c r="AW156" s="2" t="s">
        <v>566</v>
      </c>
      <c r="AX156" s="2" t="s">
        <v>51</v>
      </c>
      <c r="AY156" s="2" t="s">
        <v>51</v>
      </c>
    </row>
    <row r="157" spans="1:51" ht="27" customHeight="1" x14ac:dyDescent="0.3">
      <c r="A157" s="8" t="s">
        <v>285</v>
      </c>
      <c r="B157" s="8" t="s">
        <v>286</v>
      </c>
      <c r="C157" s="8" t="s">
        <v>287</v>
      </c>
      <c r="D157" s="9">
        <v>1E-3</v>
      </c>
      <c r="E157" s="13"/>
      <c r="F157" s="14"/>
      <c r="G157" s="13"/>
      <c r="H157" s="14"/>
      <c r="I157" s="13"/>
      <c r="J157" s="14"/>
      <c r="K157" s="13"/>
      <c r="L157" s="14"/>
      <c r="M157" s="8" t="s">
        <v>51</v>
      </c>
      <c r="N157" s="2" t="s">
        <v>331</v>
      </c>
      <c r="O157" s="2" t="s">
        <v>288</v>
      </c>
      <c r="P157" s="2" t="s">
        <v>59</v>
      </c>
      <c r="Q157" s="2" t="s">
        <v>59</v>
      </c>
      <c r="R157" s="2" t="s">
        <v>58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51</v>
      </c>
      <c r="AW157" s="2" t="s">
        <v>567</v>
      </c>
      <c r="AX157" s="2" t="s">
        <v>51</v>
      </c>
      <c r="AY157" s="2" t="s">
        <v>51</v>
      </c>
    </row>
    <row r="158" spans="1:51" ht="27" customHeight="1" x14ac:dyDescent="0.3">
      <c r="A158" s="8" t="s">
        <v>275</v>
      </c>
      <c r="B158" s="8" t="s">
        <v>51</v>
      </c>
      <c r="C158" s="8" t="s">
        <v>51</v>
      </c>
      <c r="D158" s="9"/>
      <c r="E158" s="13"/>
      <c r="F158" s="14"/>
      <c r="G158" s="13"/>
      <c r="H158" s="14"/>
      <c r="I158" s="13"/>
      <c r="J158" s="14"/>
      <c r="K158" s="13"/>
      <c r="L158" s="14"/>
      <c r="M158" s="8" t="s">
        <v>51</v>
      </c>
      <c r="N158" s="2" t="s">
        <v>72</v>
      </c>
      <c r="O158" s="2" t="s">
        <v>72</v>
      </c>
      <c r="P158" s="2" t="s">
        <v>51</v>
      </c>
      <c r="Q158" s="2" t="s">
        <v>51</v>
      </c>
      <c r="R158" s="2" t="s">
        <v>51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51</v>
      </c>
      <c r="AW158" s="2" t="s">
        <v>51</v>
      </c>
      <c r="AX158" s="2" t="s">
        <v>51</v>
      </c>
      <c r="AY158" s="2" t="s">
        <v>51</v>
      </c>
    </row>
    <row r="159" spans="1:51" ht="27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27" customHeight="1" x14ac:dyDescent="0.3">
      <c r="A160" s="40" t="s">
        <v>568</v>
      </c>
      <c r="B160" s="40"/>
      <c r="C160" s="40"/>
      <c r="D160" s="40"/>
      <c r="E160" s="41"/>
      <c r="F160" s="42"/>
      <c r="G160" s="41"/>
      <c r="H160" s="42"/>
      <c r="I160" s="41"/>
      <c r="J160" s="42"/>
      <c r="K160" s="41"/>
      <c r="L160" s="42"/>
      <c r="M160" s="40"/>
      <c r="N160" s="1" t="s">
        <v>347</v>
      </c>
    </row>
    <row r="161" spans="1:51" ht="27" customHeight="1" x14ac:dyDescent="0.3">
      <c r="A161" s="8" t="s">
        <v>202</v>
      </c>
      <c r="B161" s="8" t="s">
        <v>570</v>
      </c>
      <c r="C161" s="8" t="s">
        <v>213</v>
      </c>
      <c r="D161" s="9">
        <v>510</v>
      </c>
      <c r="E161" s="13"/>
      <c r="F161" s="14"/>
      <c r="G161" s="13"/>
      <c r="H161" s="14"/>
      <c r="I161" s="13"/>
      <c r="J161" s="14"/>
      <c r="K161" s="13"/>
      <c r="L161" s="14"/>
      <c r="M161" s="8" t="s">
        <v>341</v>
      </c>
      <c r="N161" s="2" t="s">
        <v>347</v>
      </c>
      <c r="O161" s="2" t="s">
        <v>571</v>
      </c>
      <c r="P161" s="2" t="s">
        <v>59</v>
      </c>
      <c r="Q161" s="2" t="s">
        <v>59</v>
      </c>
      <c r="R161" s="2" t="s">
        <v>58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51</v>
      </c>
      <c r="AW161" s="2" t="s">
        <v>572</v>
      </c>
      <c r="AX161" s="2" t="s">
        <v>51</v>
      </c>
      <c r="AY161" s="2" t="s">
        <v>51</v>
      </c>
    </row>
    <row r="162" spans="1:51" ht="27" customHeight="1" x14ac:dyDescent="0.3">
      <c r="A162" s="8" t="s">
        <v>198</v>
      </c>
      <c r="B162" s="8" t="s">
        <v>573</v>
      </c>
      <c r="C162" s="8" t="s">
        <v>77</v>
      </c>
      <c r="D162" s="9">
        <v>1.1000000000000001</v>
      </c>
      <c r="E162" s="13"/>
      <c r="F162" s="14"/>
      <c r="G162" s="13"/>
      <c r="H162" s="14"/>
      <c r="I162" s="13"/>
      <c r="J162" s="14"/>
      <c r="K162" s="13"/>
      <c r="L162" s="14"/>
      <c r="M162" s="8" t="s">
        <v>341</v>
      </c>
      <c r="N162" s="2" t="s">
        <v>347</v>
      </c>
      <c r="O162" s="2" t="s">
        <v>574</v>
      </c>
      <c r="P162" s="2" t="s">
        <v>59</v>
      </c>
      <c r="Q162" s="2" t="s">
        <v>59</v>
      </c>
      <c r="R162" s="2" t="s">
        <v>58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51</v>
      </c>
      <c r="AW162" s="2" t="s">
        <v>575</v>
      </c>
      <c r="AX162" s="2" t="s">
        <v>51</v>
      </c>
      <c r="AY162" s="2" t="s">
        <v>51</v>
      </c>
    </row>
    <row r="163" spans="1:51" ht="27" customHeight="1" x14ac:dyDescent="0.3">
      <c r="A163" s="8" t="s">
        <v>285</v>
      </c>
      <c r="B163" s="8" t="s">
        <v>286</v>
      </c>
      <c r="C163" s="8" t="s">
        <v>287</v>
      </c>
      <c r="D163" s="9">
        <v>0.66</v>
      </c>
      <c r="E163" s="13"/>
      <c r="F163" s="14"/>
      <c r="G163" s="13"/>
      <c r="H163" s="14"/>
      <c r="I163" s="13"/>
      <c r="J163" s="14"/>
      <c r="K163" s="13"/>
      <c r="L163" s="14"/>
      <c r="M163" s="8" t="s">
        <v>51</v>
      </c>
      <c r="N163" s="2" t="s">
        <v>347</v>
      </c>
      <c r="O163" s="2" t="s">
        <v>288</v>
      </c>
      <c r="P163" s="2" t="s">
        <v>59</v>
      </c>
      <c r="Q163" s="2" t="s">
        <v>59</v>
      </c>
      <c r="R163" s="2" t="s">
        <v>58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51</v>
      </c>
      <c r="AW163" s="2" t="s">
        <v>576</v>
      </c>
      <c r="AX163" s="2" t="s">
        <v>51</v>
      </c>
      <c r="AY163" s="2" t="s">
        <v>51</v>
      </c>
    </row>
    <row r="164" spans="1:51" ht="27" customHeight="1" x14ac:dyDescent="0.3">
      <c r="A164" s="8" t="s">
        <v>275</v>
      </c>
      <c r="B164" s="8" t="s">
        <v>51</v>
      </c>
      <c r="C164" s="8" t="s">
        <v>51</v>
      </c>
      <c r="D164" s="9"/>
      <c r="E164" s="13"/>
      <c r="F164" s="14"/>
      <c r="G164" s="13"/>
      <c r="H164" s="14"/>
      <c r="I164" s="13"/>
      <c r="J164" s="14"/>
      <c r="K164" s="13"/>
      <c r="L164" s="14"/>
      <c r="M164" s="8" t="s">
        <v>51</v>
      </c>
      <c r="N164" s="2" t="s">
        <v>72</v>
      </c>
      <c r="O164" s="2" t="s">
        <v>72</v>
      </c>
      <c r="P164" s="2" t="s">
        <v>51</v>
      </c>
      <c r="Q164" s="2" t="s">
        <v>51</v>
      </c>
      <c r="R164" s="2" t="s">
        <v>51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51</v>
      </c>
      <c r="AW164" s="2" t="s">
        <v>51</v>
      </c>
      <c r="AX164" s="2" t="s">
        <v>51</v>
      </c>
      <c r="AY164" s="2" t="s">
        <v>51</v>
      </c>
    </row>
    <row r="165" spans="1:51" ht="27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27" customHeight="1" x14ac:dyDescent="0.3">
      <c r="A166" s="40" t="s">
        <v>577</v>
      </c>
      <c r="B166" s="40"/>
      <c r="C166" s="40"/>
      <c r="D166" s="40"/>
      <c r="E166" s="41"/>
      <c r="F166" s="42"/>
      <c r="G166" s="41"/>
      <c r="H166" s="42"/>
      <c r="I166" s="41"/>
      <c r="J166" s="42"/>
      <c r="K166" s="41"/>
      <c r="L166" s="42"/>
      <c r="M166" s="40"/>
      <c r="N166" s="1" t="s">
        <v>357</v>
      </c>
    </row>
    <row r="167" spans="1:51" ht="27" customHeight="1" x14ac:dyDescent="0.3">
      <c r="A167" s="8" t="s">
        <v>202</v>
      </c>
      <c r="B167" s="8" t="s">
        <v>570</v>
      </c>
      <c r="C167" s="8" t="s">
        <v>213</v>
      </c>
      <c r="D167" s="9">
        <v>510</v>
      </c>
      <c r="E167" s="13"/>
      <c r="F167" s="14"/>
      <c r="G167" s="13"/>
      <c r="H167" s="14"/>
      <c r="I167" s="13"/>
      <c r="J167" s="14"/>
      <c r="K167" s="13"/>
      <c r="L167" s="14"/>
      <c r="M167" s="8" t="s">
        <v>341</v>
      </c>
      <c r="N167" s="2" t="s">
        <v>357</v>
      </c>
      <c r="O167" s="2" t="s">
        <v>571</v>
      </c>
      <c r="P167" s="2" t="s">
        <v>59</v>
      </c>
      <c r="Q167" s="2" t="s">
        <v>59</v>
      </c>
      <c r="R167" s="2" t="s">
        <v>58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51</v>
      </c>
      <c r="AW167" s="2" t="s">
        <v>578</v>
      </c>
      <c r="AX167" s="2" t="s">
        <v>51</v>
      </c>
      <c r="AY167" s="2" t="s">
        <v>51</v>
      </c>
    </row>
    <row r="168" spans="1:51" ht="27" customHeight="1" x14ac:dyDescent="0.3">
      <c r="A168" s="8" t="s">
        <v>198</v>
      </c>
      <c r="B168" s="8" t="s">
        <v>573</v>
      </c>
      <c r="C168" s="8" t="s">
        <v>77</v>
      </c>
      <c r="D168" s="9">
        <v>1.1000000000000001</v>
      </c>
      <c r="E168" s="13"/>
      <c r="F168" s="14"/>
      <c r="G168" s="13"/>
      <c r="H168" s="14"/>
      <c r="I168" s="13"/>
      <c r="J168" s="14"/>
      <c r="K168" s="13"/>
      <c r="L168" s="14"/>
      <c r="M168" s="8" t="s">
        <v>341</v>
      </c>
      <c r="N168" s="2" t="s">
        <v>357</v>
      </c>
      <c r="O168" s="2" t="s">
        <v>574</v>
      </c>
      <c r="P168" s="2" t="s">
        <v>59</v>
      </c>
      <c r="Q168" s="2" t="s">
        <v>59</v>
      </c>
      <c r="R168" s="2" t="s">
        <v>58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51</v>
      </c>
      <c r="AW168" s="2" t="s">
        <v>579</v>
      </c>
      <c r="AX168" s="2" t="s">
        <v>51</v>
      </c>
      <c r="AY168" s="2" t="s">
        <v>51</v>
      </c>
    </row>
    <row r="169" spans="1:51" ht="27" customHeight="1" x14ac:dyDescent="0.3">
      <c r="A169" s="8" t="s">
        <v>275</v>
      </c>
      <c r="B169" s="8" t="s">
        <v>51</v>
      </c>
      <c r="C169" s="8" t="s">
        <v>51</v>
      </c>
      <c r="D169" s="9"/>
      <c r="E169" s="13"/>
      <c r="F169" s="14"/>
      <c r="G169" s="13"/>
      <c r="H169" s="14"/>
      <c r="I169" s="13"/>
      <c r="J169" s="14"/>
      <c r="K169" s="13"/>
      <c r="L169" s="14"/>
      <c r="M169" s="8" t="s">
        <v>51</v>
      </c>
      <c r="N169" s="2" t="s">
        <v>72</v>
      </c>
      <c r="O169" s="2" t="s">
        <v>72</v>
      </c>
      <c r="P169" s="2" t="s">
        <v>51</v>
      </c>
      <c r="Q169" s="2" t="s">
        <v>51</v>
      </c>
      <c r="R169" s="2" t="s">
        <v>51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51</v>
      </c>
      <c r="AW169" s="2" t="s">
        <v>51</v>
      </c>
      <c r="AX169" s="2" t="s">
        <v>51</v>
      </c>
      <c r="AY169" s="2" t="s">
        <v>51</v>
      </c>
    </row>
    <row r="170" spans="1:51" ht="27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27" customHeight="1" x14ac:dyDescent="0.3">
      <c r="A171" s="40" t="s">
        <v>580</v>
      </c>
      <c r="B171" s="40"/>
      <c r="C171" s="40"/>
      <c r="D171" s="40"/>
      <c r="E171" s="41"/>
      <c r="F171" s="42"/>
      <c r="G171" s="41"/>
      <c r="H171" s="42"/>
      <c r="I171" s="41"/>
      <c r="J171" s="42"/>
      <c r="K171" s="41"/>
      <c r="L171" s="42"/>
      <c r="M171" s="40"/>
      <c r="N171" s="1" t="s">
        <v>406</v>
      </c>
    </row>
    <row r="172" spans="1:51" ht="27" customHeight="1" x14ac:dyDescent="0.3">
      <c r="A172" s="8" t="s">
        <v>564</v>
      </c>
      <c r="B172" s="8" t="s">
        <v>286</v>
      </c>
      <c r="C172" s="8" t="s">
        <v>287</v>
      </c>
      <c r="D172" s="9">
        <v>1.4E-2</v>
      </c>
      <c r="E172" s="13"/>
      <c r="F172" s="14"/>
      <c r="G172" s="13"/>
      <c r="H172" s="14"/>
      <c r="I172" s="13"/>
      <c r="J172" s="14"/>
      <c r="K172" s="13"/>
      <c r="L172" s="14"/>
      <c r="M172" s="8" t="s">
        <v>51</v>
      </c>
      <c r="N172" s="2" t="s">
        <v>406</v>
      </c>
      <c r="O172" s="2" t="s">
        <v>565</v>
      </c>
      <c r="P172" s="2" t="s">
        <v>59</v>
      </c>
      <c r="Q172" s="2" t="s">
        <v>59</v>
      </c>
      <c r="R172" s="2" t="s">
        <v>58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51</v>
      </c>
      <c r="AW172" s="2" t="s">
        <v>582</v>
      </c>
      <c r="AX172" s="2" t="s">
        <v>51</v>
      </c>
      <c r="AY172" s="2" t="s">
        <v>51</v>
      </c>
    </row>
    <row r="173" spans="1:51" ht="27" customHeight="1" x14ac:dyDescent="0.3">
      <c r="A173" s="8" t="s">
        <v>285</v>
      </c>
      <c r="B173" s="8" t="s">
        <v>286</v>
      </c>
      <c r="C173" s="8" t="s">
        <v>287</v>
      </c>
      <c r="D173" s="9">
        <v>3.0000000000000001E-3</v>
      </c>
      <c r="E173" s="13"/>
      <c r="F173" s="14"/>
      <c r="G173" s="13"/>
      <c r="H173" s="14"/>
      <c r="I173" s="13"/>
      <c r="J173" s="14"/>
      <c r="K173" s="13"/>
      <c r="L173" s="14"/>
      <c r="M173" s="8" t="s">
        <v>51</v>
      </c>
      <c r="N173" s="2" t="s">
        <v>406</v>
      </c>
      <c r="O173" s="2" t="s">
        <v>288</v>
      </c>
      <c r="P173" s="2" t="s">
        <v>59</v>
      </c>
      <c r="Q173" s="2" t="s">
        <v>59</v>
      </c>
      <c r="R173" s="2" t="s">
        <v>58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51</v>
      </c>
      <c r="AW173" s="2" t="s">
        <v>583</v>
      </c>
      <c r="AX173" s="2" t="s">
        <v>51</v>
      </c>
      <c r="AY173" s="2" t="s">
        <v>51</v>
      </c>
    </row>
    <row r="174" spans="1:51" ht="27" customHeight="1" x14ac:dyDescent="0.3">
      <c r="A174" s="8" t="s">
        <v>302</v>
      </c>
      <c r="B174" s="8" t="s">
        <v>303</v>
      </c>
      <c r="C174" s="8" t="s">
        <v>261</v>
      </c>
      <c r="D174" s="9">
        <v>1</v>
      </c>
      <c r="E174" s="13"/>
      <c r="F174" s="14"/>
      <c r="G174" s="13"/>
      <c r="H174" s="14"/>
      <c r="I174" s="13"/>
      <c r="J174" s="14"/>
      <c r="K174" s="13"/>
      <c r="L174" s="14"/>
      <c r="M174" s="8" t="s">
        <v>51</v>
      </c>
      <c r="N174" s="2" t="s">
        <v>406</v>
      </c>
      <c r="O174" s="2" t="s">
        <v>262</v>
      </c>
      <c r="P174" s="2" t="s">
        <v>59</v>
      </c>
      <c r="Q174" s="2" t="s">
        <v>59</v>
      </c>
      <c r="R174" s="2" t="s">
        <v>59</v>
      </c>
      <c r="S174" s="3">
        <v>1</v>
      </c>
      <c r="T174" s="3">
        <v>2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51</v>
      </c>
      <c r="AW174" s="2" t="s">
        <v>584</v>
      </c>
      <c r="AX174" s="2" t="s">
        <v>51</v>
      </c>
      <c r="AY174" s="2" t="s">
        <v>51</v>
      </c>
    </row>
    <row r="175" spans="1:51" ht="27" customHeight="1" x14ac:dyDescent="0.3">
      <c r="A175" s="8" t="s">
        <v>275</v>
      </c>
      <c r="B175" s="8" t="s">
        <v>51</v>
      </c>
      <c r="C175" s="8" t="s">
        <v>51</v>
      </c>
      <c r="D175" s="9"/>
      <c r="E175" s="13"/>
      <c r="F175" s="14"/>
      <c r="G175" s="13"/>
      <c r="H175" s="14"/>
      <c r="I175" s="13"/>
      <c r="J175" s="14"/>
      <c r="K175" s="13"/>
      <c r="L175" s="14"/>
      <c r="M175" s="8" t="s">
        <v>51</v>
      </c>
      <c r="N175" s="2" t="s">
        <v>72</v>
      </c>
      <c r="O175" s="2" t="s">
        <v>72</v>
      </c>
      <c r="P175" s="2" t="s">
        <v>51</v>
      </c>
      <c r="Q175" s="2" t="s">
        <v>51</v>
      </c>
      <c r="R175" s="2" t="s">
        <v>51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51</v>
      </c>
      <c r="AW175" s="2" t="s">
        <v>51</v>
      </c>
      <c r="AX175" s="2" t="s">
        <v>51</v>
      </c>
      <c r="AY175" s="2" t="s">
        <v>51</v>
      </c>
    </row>
    <row r="176" spans="1:51" ht="27" customHeight="1" x14ac:dyDescent="0.3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27" customHeight="1" x14ac:dyDescent="0.3">
      <c r="A177" s="40" t="s">
        <v>585</v>
      </c>
      <c r="B177" s="40"/>
      <c r="C177" s="40"/>
      <c r="D177" s="40"/>
      <c r="E177" s="41"/>
      <c r="F177" s="42"/>
      <c r="G177" s="41"/>
      <c r="H177" s="42"/>
      <c r="I177" s="41"/>
      <c r="J177" s="42"/>
      <c r="K177" s="41"/>
      <c r="L177" s="42"/>
      <c r="M177" s="40"/>
      <c r="N177" s="1" t="s">
        <v>411</v>
      </c>
    </row>
    <row r="178" spans="1:51" ht="27" customHeight="1" x14ac:dyDescent="0.3">
      <c r="A178" s="8" t="s">
        <v>586</v>
      </c>
      <c r="B178" s="8" t="s">
        <v>587</v>
      </c>
      <c r="C178" s="8" t="s">
        <v>386</v>
      </c>
      <c r="D178" s="9">
        <v>0.71399999999999997</v>
      </c>
      <c r="E178" s="13"/>
      <c r="F178" s="14"/>
      <c r="G178" s="13"/>
      <c r="H178" s="14"/>
      <c r="I178" s="13"/>
      <c r="J178" s="14"/>
      <c r="K178" s="13"/>
      <c r="L178" s="14"/>
      <c r="M178" s="8" t="s">
        <v>51</v>
      </c>
      <c r="N178" s="2" t="s">
        <v>411</v>
      </c>
      <c r="O178" s="2" t="s">
        <v>588</v>
      </c>
      <c r="P178" s="2" t="s">
        <v>59</v>
      </c>
      <c r="Q178" s="2" t="s">
        <v>59</v>
      </c>
      <c r="R178" s="2" t="s">
        <v>58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51</v>
      </c>
      <c r="AW178" s="2" t="s">
        <v>589</v>
      </c>
      <c r="AX178" s="2" t="s">
        <v>51</v>
      </c>
      <c r="AY178" s="2" t="s">
        <v>51</v>
      </c>
    </row>
    <row r="179" spans="1:51" ht="27" customHeight="1" x14ac:dyDescent="0.3">
      <c r="A179" s="8" t="s">
        <v>590</v>
      </c>
      <c r="B179" s="8" t="s">
        <v>591</v>
      </c>
      <c r="C179" s="8" t="s">
        <v>386</v>
      </c>
      <c r="D179" s="9">
        <v>4.8000000000000001E-2</v>
      </c>
      <c r="E179" s="13"/>
      <c r="F179" s="14"/>
      <c r="G179" s="13"/>
      <c r="H179" s="14"/>
      <c r="I179" s="13"/>
      <c r="J179" s="14"/>
      <c r="K179" s="13"/>
      <c r="L179" s="14"/>
      <c r="M179" s="8" t="s">
        <v>51</v>
      </c>
      <c r="N179" s="2" t="s">
        <v>411</v>
      </c>
      <c r="O179" s="2" t="s">
        <v>592</v>
      </c>
      <c r="P179" s="2" t="s">
        <v>59</v>
      </c>
      <c r="Q179" s="2" t="s">
        <v>59</v>
      </c>
      <c r="R179" s="2" t="s">
        <v>58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51</v>
      </c>
      <c r="AW179" s="2" t="s">
        <v>593</v>
      </c>
      <c r="AX179" s="2" t="s">
        <v>51</v>
      </c>
      <c r="AY179" s="2" t="s">
        <v>51</v>
      </c>
    </row>
    <row r="180" spans="1:51" ht="27" customHeight="1" x14ac:dyDescent="0.3">
      <c r="A180" s="8" t="s">
        <v>594</v>
      </c>
      <c r="B180" s="8" t="s">
        <v>595</v>
      </c>
      <c r="C180" s="8" t="s">
        <v>386</v>
      </c>
      <c r="D180" s="9">
        <v>6.0000000000000001E-3</v>
      </c>
      <c r="E180" s="13"/>
      <c r="F180" s="14"/>
      <c r="G180" s="13"/>
      <c r="H180" s="14"/>
      <c r="I180" s="13"/>
      <c r="J180" s="14"/>
      <c r="K180" s="13"/>
      <c r="L180" s="14"/>
      <c r="M180" s="8" t="s">
        <v>51</v>
      </c>
      <c r="N180" s="2" t="s">
        <v>411</v>
      </c>
      <c r="O180" s="2" t="s">
        <v>596</v>
      </c>
      <c r="P180" s="2" t="s">
        <v>59</v>
      </c>
      <c r="Q180" s="2" t="s">
        <v>59</v>
      </c>
      <c r="R180" s="2" t="s">
        <v>58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51</v>
      </c>
      <c r="AW180" s="2" t="s">
        <v>597</v>
      </c>
      <c r="AX180" s="2" t="s">
        <v>51</v>
      </c>
      <c r="AY180" s="2" t="s">
        <v>51</v>
      </c>
    </row>
    <row r="181" spans="1:51" ht="27" customHeight="1" x14ac:dyDescent="0.3">
      <c r="A181" s="8" t="s">
        <v>598</v>
      </c>
      <c r="B181" s="8" t="s">
        <v>286</v>
      </c>
      <c r="C181" s="8" t="s">
        <v>287</v>
      </c>
      <c r="D181" s="9">
        <v>0.06</v>
      </c>
      <c r="E181" s="13"/>
      <c r="F181" s="14"/>
      <c r="G181" s="13"/>
      <c r="H181" s="14"/>
      <c r="I181" s="13"/>
      <c r="J181" s="14"/>
      <c r="K181" s="13"/>
      <c r="L181" s="14"/>
      <c r="M181" s="8" t="s">
        <v>51</v>
      </c>
      <c r="N181" s="2" t="s">
        <v>411</v>
      </c>
      <c r="O181" s="2" t="s">
        <v>599</v>
      </c>
      <c r="P181" s="2" t="s">
        <v>59</v>
      </c>
      <c r="Q181" s="2" t="s">
        <v>59</v>
      </c>
      <c r="R181" s="2" t="s">
        <v>58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51</v>
      </c>
      <c r="AW181" s="2" t="s">
        <v>600</v>
      </c>
      <c r="AX181" s="2" t="s">
        <v>51</v>
      </c>
      <c r="AY181" s="2" t="s">
        <v>51</v>
      </c>
    </row>
    <row r="182" spans="1:51" ht="27" customHeight="1" x14ac:dyDescent="0.3">
      <c r="A182" s="8" t="s">
        <v>285</v>
      </c>
      <c r="B182" s="8" t="s">
        <v>286</v>
      </c>
      <c r="C182" s="8" t="s">
        <v>287</v>
      </c>
      <c r="D182" s="9">
        <v>1.2E-2</v>
      </c>
      <c r="E182" s="13"/>
      <c r="F182" s="14"/>
      <c r="G182" s="13"/>
      <c r="H182" s="14"/>
      <c r="I182" s="13"/>
      <c r="J182" s="14"/>
      <c r="K182" s="13"/>
      <c r="L182" s="14"/>
      <c r="M182" s="8" t="s">
        <v>51</v>
      </c>
      <c r="N182" s="2" t="s">
        <v>411</v>
      </c>
      <c r="O182" s="2" t="s">
        <v>288</v>
      </c>
      <c r="P182" s="2" t="s">
        <v>59</v>
      </c>
      <c r="Q182" s="2" t="s">
        <v>59</v>
      </c>
      <c r="R182" s="2" t="s">
        <v>58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51</v>
      </c>
      <c r="AW182" s="2" t="s">
        <v>601</v>
      </c>
      <c r="AX182" s="2" t="s">
        <v>51</v>
      </c>
      <c r="AY182" s="2" t="s">
        <v>51</v>
      </c>
    </row>
    <row r="183" spans="1:51" ht="27" customHeight="1" x14ac:dyDescent="0.3">
      <c r="A183" s="8" t="s">
        <v>602</v>
      </c>
      <c r="B183" s="8" t="s">
        <v>303</v>
      </c>
      <c r="C183" s="8" t="s">
        <v>261</v>
      </c>
      <c r="D183" s="9">
        <v>1</v>
      </c>
      <c r="E183" s="13"/>
      <c r="F183" s="14"/>
      <c r="G183" s="13"/>
      <c r="H183" s="14"/>
      <c r="I183" s="13"/>
      <c r="J183" s="14"/>
      <c r="K183" s="13"/>
      <c r="L183" s="14"/>
      <c r="M183" s="8" t="s">
        <v>51</v>
      </c>
      <c r="N183" s="2" t="s">
        <v>411</v>
      </c>
      <c r="O183" s="2" t="s">
        <v>262</v>
      </c>
      <c r="P183" s="2" t="s">
        <v>59</v>
      </c>
      <c r="Q183" s="2" t="s">
        <v>59</v>
      </c>
      <c r="R183" s="2" t="s">
        <v>59</v>
      </c>
      <c r="S183" s="3">
        <v>1</v>
      </c>
      <c r="T183" s="3">
        <v>0</v>
      </c>
      <c r="U183" s="3">
        <v>0.02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51</v>
      </c>
      <c r="AW183" s="2" t="s">
        <v>603</v>
      </c>
      <c r="AX183" s="2" t="s">
        <v>51</v>
      </c>
      <c r="AY183" s="2" t="s">
        <v>51</v>
      </c>
    </row>
    <row r="184" spans="1:51" ht="27" customHeight="1" x14ac:dyDescent="0.3">
      <c r="A184" s="8" t="s">
        <v>275</v>
      </c>
      <c r="B184" s="8" t="s">
        <v>51</v>
      </c>
      <c r="C184" s="8" t="s">
        <v>51</v>
      </c>
      <c r="D184" s="9"/>
      <c r="E184" s="13"/>
      <c r="F184" s="14"/>
      <c r="G184" s="13"/>
      <c r="H184" s="14"/>
      <c r="I184" s="13"/>
      <c r="J184" s="14"/>
      <c r="K184" s="13"/>
      <c r="L184" s="14"/>
      <c r="M184" s="8" t="s">
        <v>51</v>
      </c>
      <c r="N184" s="2" t="s">
        <v>72</v>
      </c>
      <c r="O184" s="2" t="s">
        <v>72</v>
      </c>
      <c r="P184" s="2" t="s">
        <v>51</v>
      </c>
      <c r="Q184" s="2" t="s">
        <v>51</v>
      </c>
      <c r="R184" s="2" t="s">
        <v>51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51</v>
      </c>
      <c r="AW184" s="2" t="s">
        <v>51</v>
      </c>
      <c r="AX184" s="2" t="s">
        <v>51</v>
      </c>
      <c r="AY184" s="2" t="s">
        <v>51</v>
      </c>
    </row>
    <row r="185" spans="1:51" ht="27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27" customHeight="1" x14ac:dyDescent="0.3">
      <c r="A186" s="40" t="s">
        <v>604</v>
      </c>
      <c r="B186" s="40"/>
      <c r="C186" s="40"/>
      <c r="D186" s="40"/>
      <c r="E186" s="41"/>
      <c r="F186" s="42"/>
      <c r="G186" s="41"/>
      <c r="H186" s="42"/>
      <c r="I186" s="41"/>
      <c r="J186" s="42"/>
      <c r="K186" s="41"/>
      <c r="L186" s="42"/>
      <c r="M186" s="40"/>
      <c r="N186" s="1" t="s">
        <v>420</v>
      </c>
    </row>
    <row r="187" spans="1:51" ht="27" customHeight="1" x14ac:dyDescent="0.3">
      <c r="A187" s="8" t="s">
        <v>564</v>
      </c>
      <c r="B187" s="8" t="s">
        <v>286</v>
      </c>
      <c r="C187" s="8" t="s">
        <v>287</v>
      </c>
      <c r="D187" s="9">
        <v>0.06</v>
      </c>
      <c r="E187" s="13"/>
      <c r="F187" s="14"/>
      <c r="G187" s="13"/>
      <c r="H187" s="14"/>
      <c r="I187" s="13"/>
      <c r="J187" s="14"/>
      <c r="K187" s="13"/>
      <c r="L187" s="14"/>
      <c r="M187" s="8" t="s">
        <v>51</v>
      </c>
      <c r="N187" s="2" t="s">
        <v>420</v>
      </c>
      <c r="O187" s="2" t="s">
        <v>565</v>
      </c>
      <c r="P187" s="2" t="s">
        <v>59</v>
      </c>
      <c r="Q187" s="2" t="s">
        <v>59</v>
      </c>
      <c r="R187" s="2" t="s">
        <v>58</v>
      </c>
      <c r="S187" s="3"/>
      <c r="T187" s="3"/>
      <c r="U187" s="3"/>
      <c r="V187" s="3">
        <v>1</v>
      </c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51</v>
      </c>
      <c r="AW187" s="2" t="s">
        <v>606</v>
      </c>
      <c r="AX187" s="2" t="s">
        <v>51</v>
      </c>
      <c r="AY187" s="2" t="s">
        <v>51</v>
      </c>
    </row>
    <row r="188" spans="1:51" ht="27" customHeight="1" x14ac:dyDescent="0.3">
      <c r="A188" s="8" t="s">
        <v>285</v>
      </c>
      <c r="B188" s="8" t="s">
        <v>286</v>
      </c>
      <c r="C188" s="8" t="s">
        <v>287</v>
      </c>
      <c r="D188" s="9">
        <v>0.01</v>
      </c>
      <c r="E188" s="13"/>
      <c r="F188" s="14"/>
      <c r="G188" s="13"/>
      <c r="H188" s="14"/>
      <c r="I188" s="13"/>
      <c r="J188" s="14"/>
      <c r="K188" s="13"/>
      <c r="L188" s="14"/>
      <c r="M188" s="8" t="s">
        <v>51</v>
      </c>
      <c r="N188" s="2" t="s">
        <v>420</v>
      </c>
      <c r="O188" s="2" t="s">
        <v>288</v>
      </c>
      <c r="P188" s="2" t="s">
        <v>59</v>
      </c>
      <c r="Q188" s="2" t="s">
        <v>59</v>
      </c>
      <c r="R188" s="2" t="s">
        <v>58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51</v>
      </c>
      <c r="AW188" s="2" t="s">
        <v>607</v>
      </c>
      <c r="AX188" s="2" t="s">
        <v>51</v>
      </c>
      <c r="AY188" s="2" t="s">
        <v>51</v>
      </c>
    </row>
    <row r="189" spans="1:51" ht="27" customHeight="1" x14ac:dyDescent="0.3">
      <c r="A189" s="8" t="s">
        <v>302</v>
      </c>
      <c r="B189" s="8" t="s">
        <v>303</v>
      </c>
      <c r="C189" s="8" t="s">
        <v>261</v>
      </c>
      <c r="D189" s="9">
        <v>1</v>
      </c>
      <c r="E189" s="13"/>
      <c r="F189" s="14"/>
      <c r="G189" s="13"/>
      <c r="H189" s="14"/>
      <c r="I189" s="13"/>
      <c r="J189" s="14"/>
      <c r="K189" s="13"/>
      <c r="L189" s="14"/>
      <c r="M189" s="8" t="s">
        <v>51</v>
      </c>
      <c r="N189" s="2" t="s">
        <v>420</v>
      </c>
      <c r="O189" s="2" t="s">
        <v>262</v>
      </c>
      <c r="P189" s="2" t="s">
        <v>59</v>
      </c>
      <c r="Q189" s="2" t="s">
        <v>59</v>
      </c>
      <c r="R189" s="2" t="s">
        <v>59</v>
      </c>
      <c r="S189" s="3">
        <v>1</v>
      </c>
      <c r="T189" s="3">
        <v>2</v>
      </c>
      <c r="U189" s="3">
        <v>0.02</v>
      </c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51</v>
      </c>
      <c r="AW189" s="2" t="s">
        <v>608</v>
      </c>
      <c r="AX189" s="2" t="s">
        <v>51</v>
      </c>
      <c r="AY189" s="2" t="s">
        <v>51</v>
      </c>
    </row>
    <row r="190" spans="1:51" ht="27" customHeight="1" x14ac:dyDescent="0.3">
      <c r="A190" s="8" t="s">
        <v>275</v>
      </c>
      <c r="B190" s="8" t="s">
        <v>51</v>
      </c>
      <c r="C190" s="8" t="s">
        <v>51</v>
      </c>
      <c r="D190" s="9"/>
      <c r="E190" s="13"/>
      <c r="F190" s="14"/>
      <c r="G190" s="13"/>
      <c r="H190" s="14"/>
      <c r="I190" s="13"/>
      <c r="J190" s="14"/>
      <c r="K190" s="13"/>
      <c r="L190" s="14"/>
      <c r="M190" s="8" t="s">
        <v>51</v>
      </c>
      <c r="N190" s="2" t="s">
        <v>72</v>
      </c>
      <c r="O190" s="2" t="s">
        <v>72</v>
      </c>
      <c r="P190" s="2" t="s">
        <v>51</v>
      </c>
      <c r="Q190" s="2" t="s">
        <v>51</v>
      </c>
      <c r="R190" s="2" t="s">
        <v>51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51</v>
      </c>
      <c r="AW190" s="2" t="s">
        <v>51</v>
      </c>
      <c r="AX190" s="2" t="s">
        <v>51</v>
      </c>
      <c r="AY190" s="2" t="s">
        <v>51</v>
      </c>
    </row>
    <row r="191" spans="1:51" ht="27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27" customHeight="1" x14ac:dyDescent="0.3">
      <c r="A192" s="40" t="s">
        <v>609</v>
      </c>
      <c r="B192" s="40"/>
      <c r="C192" s="40"/>
      <c r="D192" s="40"/>
      <c r="E192" s="41"/>
      <c r="F192" s="42"/>
      <c r="G192" s="41"/>
      <c r="H192" s="42"/>
      <c r="I192" s="41"/>
      <c r="J192" s="42"/>
      <c r="K192" s="41"/>
      <c r="L192" s="42"/>
      <c r="M192" s="40"/>
      <c r="N192" s="1" t="s">
        <v>430</v>
      </c>
    </row>
    <row r="193" spans="1:51" ht="27" customHeight="1" x14ac:dyDescent="0.3">
      <c r="A193" s="8" t="s">
        <v>611</v>
      </c>
      <c r="B193" s="8" t="s">
        <v>286</v>
      </c>
      <c r="C193" s="8" t="s">
        <v>287</v>
      </c>
      <c r="D193" s="9">
        <v>3.3000000000000002E-2</v>
      </c>
      <c r="E193" s="13"/>
      <c r="F193" s="14"/>
      <c r="G193" s="13"/>
      <c r="H193" s="14"/>
      <c r="I193" s="13"/>
      <c r="J193" s="14"/>
      <c r="K193" s="13"/>
      <c r="L193" s="14"/>
      <c r="M193" s="8" t="s">
        <v>51</v>
      </c>
      <c r="N193" s="2" t="s">
        <v>430</v>
      </c>
      <c r="O193" s="2" t="s">
        <v>612</v>
      </c>
      <c r="P193" s="2" t="s">
        <v>59</v>
      </c>
      <c r="Q193" s="2" t="s">
        <v>59</v>
      </c>
      <c r="R193" s="2" t="s">
        <v>58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51</v>
      </c>
      <c r="AW193" s="2" t="s">
        <v>613</v>
      </c>
      <c r="AX193" s="2" t="s">
        <v>51</v>
      </c>
      <c r="AY193" s="2" t="s">
        <v>51</v>
      </c>
    </row>
    <row r="194" spans="1:51" ht="27" customHeight="1" x14ac:dyDescent="0.3">
      <c r="A194" s="8" t="s">
        <v>285</v>
      </c>
      <c r="B194" s="8" t="s">
        <v>286</v>
      </c>
      <c r="C194" s="8" t="s">
        <v>287</v>
      </c>
      <c r="D194" s="9">
        <v>3.0000000000000001E-3</v>
      </c>
      <c r="E194" s="13"/>
      <c r="F194" s="14"/>
      <c r="G194" s="13"/>
      <c r="H194" s="14"/>
      <c r="I194" s="13"/>
      <c r="J194" s="14"/>
      <c r="K194" s="13"/>
      <c r="L194" s="14"/>
      <c r="M194" s="8" t="s">
        <v>51</v>
      </c>
      <c r="N194" s="2" t="s">
        <v>430</v>
      </c>
      <c r="O194" s="2" t="s">
        <v>288</v>
      </c>
      <c r="P194" s="2" t="s">
        <v>59</v>
      </c>
      <c r="Q194" s="2" t="s">
        <v>59</v>
      </c>
      <c r="R194" s="2" t="s">
        <v>58</v>
      </c>
      <c r="S194" s="3"/>
      <c r="T194" s="3"/>
      <c r="U194" s="3"/>
      <c r="V194" s="3">
        <v>1</v>
      </c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51</v>
      </c>
      <c r="AW194" s="2" t="s">
        <v>614</v>
      </c>
      <c r="AX194" s="2" t="s">
        <v>51</v>
      </c>
      <c r="AY194" s="2" t="s">
        <v>51</v>
      </c>
    </row>
    <row r="195" spans="1:51" ht="27" customHeight="1" x14ac:dyDescent="0.3">
      <c r="A195" s="8" t="s">
        <v>302</v>
      </c>
      <c r="B195" s="8" t="s">
        <v>303</v>
      </c>
      <c r="C195" s="8" t="s">
        <v>261</v>
      </c>
      <c r="D195" s="9">
        <v>1</v>
      </c>
      <c r="E195" s="13"/>
      <c r="F195" s="14"/>
      <c r="G195" s="13"/>
      <c r="H195" s="14"/>
      <c r="I195" s="13"/>
      <c r="J195" s="14"/>
      <c r="K195" s="13"/>
      <c r="L195" s="14"/>
      <c r="M195" s="8" t="s">
        <v>51</v>
      </c>
      <c r="N195" s="2" t="s">
        <v>430</v>
      </c>
      <c r="O195" s="2" t="s">
        <v>262</v>
      </c>
      <c r="P195" s="2" t="s">
        <v>59</v>
      </c>
      <c r="Q195" s="2" t="s">
        <v>59</v>
      </c>
      <c r="R195" s="2" t="s">
        <v>59</v>
      </c>
      <c r="S195" s="3">
        <v>1</v>
      </c>
      <c r="T195" s="3">
        <v>2</v>
      </c>
      <c r="U195" s="3">
        <v>0.02</v>
      </c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51</v>
      </c>
      <c r="AW195" s="2" t="s">
        <v>615</v>
      </c>
      <c r="AX195" s="2" t="s">
        <v>51</v>
      </c>
      <c r="AY195" s="2" t="s">
        <v>51</v>
      </c>
    </row>
    <row r="196" spans="1:51" ht="27" customHeight="1" x14ac:dyDescent="0.3">
      <c r="A196" s="8" t="s">
        <v>275</v>
      </c>
      <c r="B196" s="8" t="s">
        <v>51</v>
      </c>
      <c r="C196" s="8" t="s">
        <v>51</v>
      </c>
      <c r="D196" s="9"/>
      <c r="E196" s="13"/>
      <c r="F196" s="14"/>
      <c r="G196" s="13"/>
      <c r="H196" s="14"/>
      <c r="I196" s="13"/>
      <c r="J196" s="14"/>
      <c r="K196" s="13"/>
      <c r="L196" s="14"/>
      <c r="M196" s="8" t="s">
        <v>51</v>
      </c>
      <c r="N196" s="2" t="s">
        <v>72</v>
      </c>
      <c r="O196" s="2" t="s">
        <v>72</v>
      </c>
      <c r="P196" s="2" t="s">
        <v>51</v>
      </c>
      <c r="Q196" s="2" t="s">
        <v>51</v>
      </c>
      <c r="R196" s="2" t="s">
        <v>51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51</v>
      </c>
      <c r="AW196" s="2" t="s">
        <v>51</v>
      </c>
      <c r="AX196" s="2" t="s">
        <v>51</v>
      </c>
      <c r="AY196" s="2" t="s">
        <v>51</v>
      </c>
    </row>
    <row r="197" spans="1:51" ht="27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27" customHeight="1" x14ac:dyDescent="0.3">
      <c r="A198" s="40" t="s">
        <v>616</v>
      </c>
      <c r="B198" s="40"/>
      <c r="C198" s="40"/>
      <c r="D198" s="40"/>
      <c r="E198" s="41"/>
      <c r="F198" s="42"/>
      <c r="G198" s="41"/>
      <c r="H198" s="42"/>
      <c r="I198" s="41"/>
      <c r="J198" s="42"/>
      <c r="K198" s="41"/>
      <c r="L198" s="42"/>
      <c r="M198" s="40"/>
      <c r="N198" s="1" t="s">
        <v>439</v>
      </c>
    </row>
    <row r="199" spans="1:51" ht="27" customHeight="1" x14ac:dyDescent="0.3">
      <c r="A199" s="8" t="s">
        <v>611</v>
      </c>
      <c r="B199" s="8" t="s">
        <v>286</v>
      </c>
      <c r="C199" s="8" t="s">
        <v>287</v>
      </c>
      <c r="D199" s="9">
        <v>0.06</v>
      </c>
      <c r="E199" s="13"/>
      <c r="F199" s="14"/>
      <c r="G199" s="13"/>
      <c r="H199" s="14"/>
      <c r="I199" s="13"/>
      <c r="J199" s="14"/>
      <c r="K199" s="13"/>
      <c r="L199" s="14"/>
      <c r="M199" s="8" t="s">
        <v>51</v>
      </c>
      <c r="N199" s="2" t="s">
        <v>439</v>
      </c>
      <c r="O199" s="2" t="s">
        <v>612</v>
      </c>
      <c r="P199" s="2" t="s">
        <v>59</v>
      </c>
      <c r="Q199" s="2" t="s">
        <v>59</v>
      </c>
      <c r="R199" s="2" t="s">
        <v>58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51</v>
      </c>
      <c r="AW199" s="2" t="s">
        <v>618</v>
      </c>
      <c r="AX199" s="2" t="s">
        <v>51</v>
      </c>
      <c r="AY199" s="2" t="s">
        <v>51</v>
      </c>
    </row>
    <row r="200" spans="1:51" ht="27" customHeight="1" x14ac:dyDescent="0.3">
      <c r="A200" s="8" t="s">
        <v>285</v>
      </c>
      <c r="B200" s="8" t="s">
        <v>286</v>
      </c>
      <c r="C200" s="8" t="s">
        <v>287</v>
      </c>
      <c r="D200" s="9">
        <v>6.0000000000000001E-3</v>
      </c>
      <c r="E200" s="13"/>
      <c r="F200" s="14"/>
      <c r="G200" s="13"/>
      <c r="H200" s="14"/>
      <c r="I200" s="13"/>
      <c r="J200" s="14"/>
      <c r="K200" s="13"/>
      <c r="L200" s="14"/>
      <c r="M200" s="8" t="s">
        <v>51</v>
      </c>
      <c r="N200" s="2" t="s">
        <v>439</v>
      </c>
      <c r="O200" s="2" t="s">
        <v>288</v>
      </c>
      <c r="P200" s="2" t="s">
        <v>59</v>
      </c>
      <c r="Q200" s="2" t="s">
        <v>59</v>
      </c>
      <c r="R200" s="2" t="s">
        <v>58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51</v>
      </c>
      <c r="AW200" s="2" t="s">
        <v>619</v>
      </c>
      <c r="AX200" s="2" t="s">
        <v>51</v>
      </c>
      <c r="AY200" s="2" t="s">
        <v>51</v>
      </c>
    </row>
    <row r="201" spans="1:51" ht="27" customHeight="1" x14ac:dyDescent="0.3">
      <c r="A201" s="8" t="s">
        <v>302</v>
      </c>
      <c r="B201" s="8" t="s">
        <v>303</v>
      </c>
      <c r="C201" s="8" t="s">
        <v>261</v>
      </c>
      <c r="D201" s="9">
        <v>1</v>
      </c>
      <c r="E201" s="13"/>
      <c r="F201" s="14"/>
      <c r="G201" s="13"/>
      <c r="H201" s="14"/>
      <c r="I201" s="13"/>
      <c r="J201" s="14"/>
      <c r="K201" s="13"/>
      <c r="L201" s="14"/>
      <c r="M201" s="8" t="s">
        <v>51</v>
      </c>
      <c r="N201" s="2" t="s">
        <v>439</v>
      </c>
      <c r="O201" s="2" t="s">
        <v>262</v>
      </c>
      <c r="P201" s="2" t="s">
        <v>59</v>
      </c>
      <c r="Q201" s="2" t="s">
        <v>59</v>
      </c>
      <c r="R201" s="2" t="s">
        <v>59</v>
      </c>
      <c r="S201" s="3">
        <v>1</v>
      </c>
      <c r="T201" s="3">
        <v>2</v>
      </c>
      <c r="U201" s="3">
        <v>0.02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51</v>
      </c>
      <c r="AW201" s="2" t="s">
        <v>620</v>
      </c>
      <c r="AX201" s="2" t="s">
        <v>51</v>
      </c>
      <c r="AY201" s="2" t="s">
        <v>51</v>
      </c>
    </row>
    <row r="202" spans="1:51" ht="27" customHeight="1" x14ac:dyDescent="0.3">
      <c r="A202" s="8" t="s">
        <v>275</v>
      </c>
      <c r="B202" s="8" t="s">
        <v>51</v>
      </c>
      <c r="C202" s="8" t="s">
        <v>51</v>
      </c>
      <c r="D202" s="9"/>
      <c r="E202" s="13"/>
      <c r="F202" s="14"/>
      <c r="G202" s="13"/>
      <c r="H202" s="14"/>
      <c r="I202" s="13"/>
      <c r="J202" s="14"/>
      <c r="K202" s="13"/>
      <c r="L202" s="14"/>
      <c r="M202" s="8" t="s">
        <v>51</v>
      </c>
      <c r="N202" s="2" t="s">
        <v>72</v>
      </c>
      <c r="O202" s="2" t="s">
        <v>72</v>
      </c>
      <c r="P202" s="2" t="s">
        <v>51</v>
      </c>
      <c r="Q202" s="2" t="s">
        <v>51</v>
      </c>
      <c r="R202" s="2" t="s">
        <v>51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51</v>
      </c>
      <c r="AW202" s="2" t="s">
        <v>51</v>
      </c>
      <c r="AX202" s="2" t="s">
        <v>51</v>
      </c>
      <c r="AY202" s="2" t="s">
        <v>51</v>
      </c>
    </row>
    <row r="203" spans="1:51" ht="27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27" customHeight="1" x14ac:dyDescent="0.3">
      <c r="A204" s="40" t="s">
        <v>621</v>
      </c>
      <c r="B204" s="40"/>
      <c r="C204" s="40"/>
      <c r="D204" s="40"/>
      <c r="E204" s="41"/>
      <c r="F204" s="42"/>
      <c r="G204" s="41"/>
      <c r="H204" s="42"/>
      <c r="I204" s="41"/>
      <c r="J204" s="42"/>
      <c r="K204" s="41"/>
      <c r="L204" s="42"/>
      <c r="M204" s="40"/>
      <c r="N204" s="1" t="s">
        <v>449</v>
      </c>
    </row>
    <row r="205" spans="1:51" ht="27" customHeight="1" x14ac:dyDescent="0.3">
      <c r="A205" s="8" t="s">
        <v>622</v>
      </c>
      <c r="B205" s="8" t="s">
        <v>623</v>
      </c>
      <c r="C205" s="8" t="s">
        <v>213</v>
      </c>
      <c r="D205" s="9">
        <v>40.731000000000002</v>
      </c>
      <c r="E205" s="13"/>
      <c r="F205" s="14"/>
      <c r="G205" s="13"/>
      <c r="H205" s="14"/>
      <c r="I205" s="13"/>
      <c r="J205" s="14"/>
      <c r="K205" s="13"/>
      <c r="L205" s="14"/>
      <c r="M205" s="8" t="s">
        <v>51</v>
      </c>
      <c r="N205" s="2" t="s">
        <v>449</v>
      </c>
      <c r="O205" s="2" t="s">
        <v>624</v>
      </c>
      <c r="P205" s="2" t="s">
        <v>59</v>
      </c>
      <c r="Q205" s="2" t="s">
        <v>59</v>
      </c>
      <c r="R205" s="2" t="s">
        <v>58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51</v>
      </c>
      <c r="AW205" s="2" t="s">
        <v>625</v>
      </c>
      <c r="AX205" s="2" t="s">
        <v>51</v>
      </c>
      <c r="AY205" s="2" t="s">
        <v>51</v>
      </c>
    </row>
    <row r="206" spans="1:51" ht="27" customHeight="1" x14ac:dyDescent="0.3">
      <c r="A206" s="8" t="s">
        <v>626</v>
      </c>
      <c r="B206" s="8" t="s">
        <v>627</v>
      </c>
      <c r="C206" s="8" t="s">
        <v>213</v>
      </c>
      <c r="D206" s="9">
        <v>37.027999999999999</v>
      </c>
      <c r="E206" s="13"/>
      <c r="F206" s="14"/>
      <c r="G206" s="13"/>
      <c r="H206" s="14"/>
      <c r="I206" s="13"/>
      <c r="J206" s="14"/>
      <c r="K206" s="13"/>
      <c r="L206" s="14"/>
      <c r="M206" s="8" t="s">
        <v>628</v>
      </c>
      <c r="N206" s="2" t="s">
        <v>449</v>
      </c>
      <c r="O206" s="2" t="s">
        <v>629</v>
      </c>
      <c r="P206" s="2" t="s">
        <v>58</v>
      </c>
      <c r="Q206" s="2" t="s">
        <v>59</v>
      </c>
      <c r="R206" s="2" t="s">
        <v>59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51</v>
      </c>
      <c r="AW206" s="2" t="s">
        <v>630</v>
      </c>
      <c r="AX206" s="2" t="s">
        <v>51</v>
      </c>
      <c r="AY206" s="2" t="s">
        <v>51</v>
      </c>
    </row>
    <row r="207" spans="1:51" ht="27" customHeight="1" x14ac:dyDescent="0.3">
      <c r="A207" s="8" t="s">
        <v>211</v>
      </c>
      <c r="B207" s="8" t="s">
        <v>212</v>
      </c>
      <c r="C207" s="8" t="s">
        <v>213</v>
      </c>
      <c r="D207" s="9">
        <v>-3.7027999999999999</v>
      </c>
      <c r="E207" s="13"/>
      <c r="F207" s="14"/>
      <c r="G207" s="13"/>
      <c r="H207" s="14"/>
      <c r="I207" s="13"/>
      <c r="J207" s="14"/>
      <c r="K207" s="13"/>
      <c r="L207" s="14"/>
      <c r="M207" s="8" t="s">
        <v>214</v>
      </c>
      <c r="N207" s="2" t="s">
        <v>449</v>
      </c>
      <c r="O207" s="2" t="s">
        <v>215</v>
      </c>
      <c r="P207" s="2" t="s">
        <v>59</v>
      </c>
      <c r="Q207" s="2" t="s">
        <v>59</v>
      </c>
      <c r="R207" s="2" t="s">
        <v>58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51</v>
      </c>
      <c r="AW207" s="2" t="s">
        <v>631</v>
      </c>
      <c r="AX207" s="2" t="s">
        <v>51</v>
      </c>
      <c r="AY207" s="2" t="s">
        <v>51</v>
      </c>
    </row>
    <row r="208" spans="1:51" ht="27" customHeight="1" x14ac:dyDescent="0.3">
      <c r="A208" s="8" t="s">
        <v>632</v>
      </c>
      <c r="B208" s="8" t="s">
        <v>633</v>
      </c>
      <c r="C208" s="8" t="s">
        <v>62</v>
      </c>
      <c r="D208" s="9">
        <v>2</v>
      </c>
      <c r="E208" s="13"/>
      <c r="F208" s="14"/>
      <c r="G208" s="13"/>
      <c r="H208" s="14"/>
      <c r="I208" s="13"/>
      <c r="J208" s="14"/>
      <c r="K208" s="13"/>
      <c r="L208" s="14"/>
      <c r="M208" s="8" t="s">
        <v>634</v>
      </c>
      <c r="N208" s="2" t="s">
        <v>449</v>
      </c>
      <c r="O208" s="2" t="s">
        <v>635</v>
      </c>
      <c r="P208" s="2" t="s">
        <v>58</v>
      </c>
      <c r="Q208" s="2" t="s">
        <v>59</v>
      </c>
      <c r="R208" s="2" t="s">
        <v>59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51</v>
      </c>
      <c r="AW208" s="2" t="s">
        <v>636</v>
      </c>
      <c r="AX208" s="2" t="s">
        <v>51</v>
      </c>
      <c r="AY208" s="2" t="s">
        <v>51</v>
      </c>
    </row>
    <row r="209" spans="1:51" ht="27" customHeight="1" x14ac:dyDescent="0.3">
      <c r="A209" s="8" t="s">
        <v>637</v>
      </c>
      <c r="B209" s="8" t="s">
        <v>638</v>
      </c>
      <c r="C209" s="8" t="s">
        <v>62</v>
      </c>
      <c r="D209" s="9">
        <v>2</v>
      </c>
      <c r="E209" s="13"/>
      <c r="F209" s="14"/>
      <c r="G209" s="13"/>
      <c r="H209" s="14"/>
      <c r="I209" s="13"/>
      <c r="J209" s="14"/>
      <c r="K209" s="13"/>
      <c r="L209" s="14"/>
      <c r="M209" s="8" t="s">
        <v>639</v>
      </c>
      <c r="N209" s="2" t="s">
        <v>449</v>
      </c>
      <c r="O209" s="2" t="s">
        <v>640</v>
      </c>
      <c r="P209" s="2" t="s">
        <v>58</v>
      </c>
      <c r="Q209" s="2" t="s">
        <v>59</v>
      </c>
      <c r="R209" s="2" t="s">
        <v>59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51</v>
      </c>
      <c r="AW209" s="2" t="s">
        <v>641</v>
      </c>
      <c r="AX209" s="2" t="s">
        <v>51</v>
      </c>
      <c r="AY209" s="2" t="s">
        <v>51</v>
      </c>
    </row>
    <row r="210" spans="1:51" ht="27" customHeight="1" x14ac:dyDescent="0.3">
      <c r="A210" s="8" t="s">
        <v>275</v>
      </c>
      <c r="B210" s="8" t="s">
        <v>51</v>
      </c>
      <c r="C210" s="8" t="s">
        <v>51</v>
      </c>
      <c r="D210" s="9"/>
      <c r="E210" s="13"/>
      <c r="F210" s="14"/>
      <c r="G210" s="13"/>
      <c r="H210" s="14"/>
      <c r="I210" s="13"/>
      <c r="J210" s="14"/>
      <c r="K210" s="13"/>
      <c r="L210" s="14"/>
      <c r="M210" s="8" t="s">
        <v>51</v>
      </c>
      <c r="N210" s="2" t="s">
        <v>72</v>
      </c>
      <c r="O210" s="2" t="s">
        <v>72</v>
      </c>
      <c r="P210" s="2" t="s">
        <v>51</v>
      </c>
      <c r="Q210" s="2" t="s">
        <v>51</v>
      </c>
      <c r="R210" s="2" t="s">
        <v>51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51</v>
      </c>
      <c r="AW210" s="2" t="s">
        <v>51</v>
      </c>
      <c r="AX210" s="2" t="s">
        <v>51</v>
      </c>
      <c r="AY210" s="2" t="s">
        <v>51</v>
      </c>
    </row>
    <row r="211" spans="1:51" ht="27" customHeight="1" x14ac:dyDescent="0.3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27" customHeight="1" x14ac:dyDescent="0.3">
      <c r="A212" s="40" t="s">
        <v>642</v>
      </c>
      <c r="B212" s="40"/>
      <c r="C212" s="40"/>
      <c r="D212" s="40"/>
      <c r="E212" s="41"/>
      <c r="F212" s="42"/>
      <c r="G212" s="41"/>
      <c r="H212" s="42"/>
      <c r="I212" s="41"/>
      <c r="J212" s="42"/>
      <c r="K212" s="41"/>
      <c r="L212" s="42"/>
      <c r="M212" s="40"/>
      <c r="N212" s="1" t="s">
        <v>454</v>
      </c>
    </row>
    <row r="213" spans="1:51" ht="27" customHeight="1" x14ac:dyDescent="0.3">
      <c r="A213" s="8" t="s">
        <v>643</v>
      </c>
      <c r="B213" s="8" t="s">
        <v>644</v>
      </c>
      <c r="C213" s="8" t="s">
        <v>57</v>
      </c>
      <c r="D213" s="9">
        <v>1.05</v>
      </c>
      <c r="E213" s="13"/>
      <c r="F213" s="14"/>
      <c r="G213" s="13"/>
      <c r="H213" s="14"/>
      <c r="I213" s="13"/>
      <c r="J213" s="14"/>
      <c r="K213" s="13"/>
      <c r="L213" s="14"/>
      <c r="M213" s="8" t="s">
        <v>51</v>
      </c>
      <c r="N213" s="2" t="s">
        <v>454</v>
      </c>
      <c r="O213" s="2" t="s">
        <v>645</v>
      </c>
      <c r="P213" s="2" t="s">
        <v>59</v>
      </c>
      <c r="Q213" s="2" t="s">
        <v>59</v>
      </c>
      <c r="R213" s="2" t="s">
        <v>58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51</v>
      </c>
      <c r="AW213" s="2" t="s">
        <v>646</v>
      </c>
      <c r="AX213" s="2" t="s">
        <v>51</v>
      </c>
      <c r="AY213" s="2" t="s">
        <v>51</v>
      </c>
    </row>
    <row r="214" spans="1:51" ht="27" customHeight="1" x14ac:dyDescent="0.3">
      <c r="A214" s="8" t="s">
        <v>626</v>
      </c>
      <c r="B214" s="8" t="s">
        <v>647</v>
      </c>
      <c r="C214" s="8" t="s">
        <v>213</v>
      </c>
      <c r="D214" s="9">
        <v>2.38</v>
      </c>
      <c r="E214" s="13"/>
      <c r="F214" s="14"/>
      <c r="G214" s="13"/>
      <c r="H214" s="14"/>
      <c r="I214" s="13"/>
      <c r="J214" s="14"/>
      <c r="K214" s="13"/>
      <c r="L214" s="14"/>
      <c r="M214" s="8" t="s">
        <v>648</v>
      </c>
      <c r="N214" s="2" t="s">
        <v>454</v>
      </c>
      <c r="O214" s="2" t="s">
        <v>649</v>
      </c>
      <c r="P214" s="2" t="s">
        <v>58</v>
      </c>
      <c r="Q214" s="2" t="s">
        <v>59</v>
      </c>
      <c r="R214" s="2" t="s">
        <v>59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51</v>
      </c>
      <c r="AW214" s="2" t="s">
        <v>650</v>
      </c>
      <c r="AX214" s="2" t="s">
        <v>51</v>
      </c>
      <c r="AY214" s="2" t="s">
        <v>51</v>
      </c>
    </row>
    <row r="215" spans="1:51" ht="27" customHeight="1" x14ac:dyDescent="0.3">
      <c r="A215" s="8" t="s">
        <v>211</v>
      </c>
      <c r="B215" s="8" t="s">
        <v>212</v>
      </c>
      <c r="C215" s="8" t="s">
        <v>213</v>
      </c>
      <c r="D215" s="9">
        <v>-0.11899999999999999</v>
      </c>
      <c r="E215" s="13"/>
      <c r="F215" s="14"/>
      <c r="G215" s="13"/>
      <c r="H215" s="14"/>
      <c r="I215" s="13"/>
      <c r="J215" s="14"/>
      <c r="K215" s="13"/>
      <c r="L215" s="14"/>
      <c r="M215" s="8" t="s">
        <v>214</v>
      </c>
      <c r="N215" s="2" t="s">
        <v>454</v>
      </c>
      <c r="O215" s="2" t="s">
        <v>215</v>
      </c>
      <c r="P215" s="2" t="s">
        <v>59</v>
      </c>
      <c r="Q215" s="2" t="s">
        <v>59</v>
      </c>
      <c r="R215" s="2" t="s">
        <v>58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51</v>
      </c>
      <c r="AW215" s="2" t="s">
        <v>651</v>
      </c>
      <c r="AX215" s="2" t="s">
        <v>51</v>
      </c>
      <c r="AY215" s="2" t="s">
        <v>51</v>
      </c>
    </row>
    <row r="216" spans="1:51" ht="27" customHeight="1" x14ac:dyDescent="0.3">
      <c r="A216" s="8" t="s">
        <v>275</v>
      </c>
      <c r="B216" s="8" t="s">
        <v>51</v>
      </c>
      <c r="C216" s="8" t="s">
        <v>51</v>
      </c>
      <c r="D216" s="9"/>
      <c r="E216" s="13"/>
      <c r="F216" s="14"/>
      <c r="G216" s="13"/>
      <c r="H216" s="14"/>
      <c r="I216" s="13"/>
      <c r="J216" s="14"/>
      <c r="K216" s="13"/>
      <c r="L216" s="14"/>
      <c r="M216" s="8" t="s">
        <v>51</v>
      </c>
      <c r="N216" s="2" t="s">
        <v>72</v>
      </c>
      <c r="O216" s="2" t="s">
        <v>72</v>
      </c>
      <c r="P216" s="2" t="s">
        <v>51</v>
      </c>
      <c r="Q216" s="2" t="s">
        <v>51</v>
      </c>
      <c r="R216" s="2" t="s">
        <v>51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51</v>
      </c>
      <c r="AW216" s="2" t="s">
        <v>51</v>
      </c>
      <c r="AX216" s="2" t="s">
        <v>51</v>
      </c>
      <c r="AY216" s="2" t="s">
        <v>51</v>
      </c>
    </row>
    <row r="217" spans="1:51" ht="27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27" customHeight="1" x14ac:dyDescent="0.3">
      <c r="A218" s="40" t="s">
        <v>652</v>
      </c>
      <c r="B218" s="40"/>
      <c r="C218" s="40"/>
      <c r="D218" s="40"/>
      <c r="E218" s="41"/>
      <c r="F218" s="42"/>
      <c r="G218" s="41"/>
      <c r="H218" s="42"/>
      <c r="I218" s="41"/>
      <c r="J218" s="42"/>
      <c r="K218" s="41"/>
      <c r="L218" s="42"/>
      <c r="M218" s="40"/>
      <c r="N218" s="1" t="s">
        <v>629</v>
      </c>
    </row>
    <row r="219" spans="1:51" ht="27" customHeight="1" x14ac:dyDescent="0.3">
      <c r="A219" s="8" t="s">
        <v>654</v>
      </c>
      <c r="B219" s="8" t="s">
        <v>286</v>
      </c>
      <c r="C219" s="8" t="s">
        <v>287</v>
      </c>
      <c r="D219" s="9">
        <v>1.24E-2</v>
      </c>
      <c r="E219" s="13"/>
      <c r="F219" s="14"/>
      <c r="G219" s="13"/>
      <c r="H219" s="14"/>
      <c r="I219" s="13"/>
      <c r="J219" s="14"/>
      <c r="K219" s="13"/>
      <c r="L219" s="14"/>
      <c r="M219" s="8" t="s">
        <v>51</v>
      </c>
      <c r="N219" s="2" t="s">
        <v>629</v>
      </c>
      <c r="O219" s="2" t="s">
        <v>655</v>
      </c>
      <c r="P219" s="2" t="s">
        <v>59</v>
      </c>
      <c r="Q219" s="2" t="s">
        <v>59</v>
      </c>
      <c r="R219" s="2" t="s">
        <v>58</v>
      </c>
      <c r="S219" s="3"/>
      <c r="T219" s="3"/>
      <c r="U219" s="3"/>
      <c r="V219" s="3">
        <v>1</v>
      </c>
      <c r="W219" s="3">
        <v>2</v>
      </c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51</v>
      </c>
      <c r="AW219" s="2" t="s">
        <v>656</v>
      </c>
      <c r="AX219" s="2" t="s">
        <v>51</v>
      </c>
      <c r="AY219" s="2" t="s">
        <v>51</v>
      </c>
    </row>
    <row r="220" spans="1:51" ht="27" customHeight="1" x14ac:dyDescent="0.3">
      <c r="A220" s="8" t="s">
        <v>657</v>
      </c>
      <c r="B220" s="8" t="s">
        <v>286</v>
      </c>
      <c r="C220" s="8" t="s">
        <v>287</v>
      </c>
      <c r="D220" s="9">
        <v>3.3999999999999998E-3</v>
      </c>
      <c r="E220" s="13"/>
      <c r="F220" s="14"/>
      <c r="G220" s="13"/>
      <c r="H220" s="14"/>
      <c r="I220" s="13"/>
      <c r="J220" s="14"/>
      <c r="K220" s="13"/>
      <c r="L220" s="14"/>
      <c r="M220" s="8" t="s">
        <v>51</v>
      </c>
      <c r="N220" s="2" t="s">
        <v>629</v>
      </c>
      <c r="O220" s="2" t="s">
        <v>658</v>
      </c>
      <c r="P220" s="2" t="s">
        <v>59</v>
      </c>
      <c r="Q220" s="2" t="s">
        <v>59</v>
      </c>
      <c r="R220" s="2" t="s">
        <v>58</v>
      </c>
      <c r="S220" s="3"/>
      <c r="T220" s="3"/>
      <c r="U220" s="3"/>
      <c r="V220" s="3">
        <v>1</v>
      </c>
      <c r="W220" s="3">
        <v>2</v>
      </c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51</v>
      </c>
      <c r="AW220" s="2" t="s">
        <v>659</v>
      </c>
      <c r="AX220" s="2" t="s">
        <v>51</v>
      </c>
      <c r="AY220" s="2" t="s">
        <v>51</v>
      </c>
    </row>
    <row r="221" spans="1:51" ht="27" customHeight="1" x14ac:dyDescent="0.3">
      <c r="A221" s="8" t="s">
        <v>660</v>
      </c>
      <c r="B221" s="8" t="s">
        <v>286</v>
      </c>
      <c r="C221" s="8" t="s">
        <v>287</v>
      </c>
      <c r="D221" s="9">
        <v>4.4999999999999997E-3</v>
      </c>
      <c r="E221" s="13"/>
      <c r="F221" s="14"/>
      <c r="G221" s="13"/>
      <c r="H221" s="14"/>
      <c r="I221" s="13"/>
      <c r="J221" s="14"/>
      <c r="K221" s="13"/>
      <c r="L221" s="14"/>
      <c r="M221" s="8" t="s">
        <v>51</v>
      </c>
      <c r="N221" s="2" t="s">
        <v>629</v>
      </c>
      <c r="O221" s="2" t="s">
        <v>661</v>
      </c>
      <c r="P221" s="2" t="s">
        <v>59</v>
      </c>
      <c r="Q221" s="2" t="s">
        <v>59</v>
      </c>
      <c r="R221" s="2" t="s">
        <v>58</v>
      </c>
      <c r="S221" s="3"/>
      <c r="T221" s="3"/>
      <c r="U221" s="3"/>
      <c r="V221" s="3">
        <v>1</v>
      </c>
      <c r="W221" s="3">
        <v>2</v>
      </c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51</v>
      </c>
      <c r="AW221" s="2" t="s">
        <v>662</v>
      </c>
      <c r="AX221" s="2" t="s">
        <v>51</v>
      </c>
      <c r="AY221" s="2" t="s">
        <v>51</v>
      </c>
    </row>
    <row r="222" spans="1:51" ht="27" customHeight="1" x14ac:dyDescent="0.3">
      <c r="A222" s="8" t="s">
        <v>285</v>
      </c>
      <c r="B222" s="8" t="s">
        <v>286</v>
      </c>
      <c r="C222" s="8" t="s">
        <v>287</v>
      </c>
      <c r="D222" s="9">
        <v>2.3E-3</v>
      </c>
      <c r="E222" s="13"/>
      <c r="F222" s="14"/>
      <c r="G222" s="13"/>
      <c r="H222" s="14"/>
      <c r="I222" s="13"/>
      <c r="J222" s="14"/>
      <c r="K222" s="13"/>
      <c r="L222" s="14"/>
      <c r="M222" s="8" t="s">
        <v>51</v>
      </c>
      <c r="N222" s="2" t="s">
        <v>629</v>
      </c>
      <c r="O222" s="2" t="s">
        <v>288</v>
      </c>
      <c r="P222" s="2" t="s">
        <v>59</v>
      </c>
      <c r="Q222" s="2" t="s">
        <v>59</v>
      </c>
      <c r="R222" s="2" t="s">
        <v>58</v>
      </c>
      <c r="S222" s="3"/>
      <c r="T222" s="3"/>
      <c r="U222" s="3"/>
      <c r="V222" s="3">
        <v>1</v>
      </c>
      <c r="W222" s="3">
        <v>2</v>
      </c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51</v>
      </c>
      <c r="AW222" s="2" t="s">
        <v>663</v>
      </c>
      <c r="AX222" s="2" t="s">
        <v>51</v>
      </c>
      <c r="AY222" s="2" t="s">
        <v>51</v>
      </c>
    </row>
    <row r="223" spans="1:51" ht="27" customHeight="1" x14ac:dyDescent="0.3">
      <c r="A223" s="8" t="s">
        <v>302</v>
      </c>
      <c r="B223" s="8" t="s">
        <v>664</v>
      </c>
      <c r="C223" s="8" t="s">
        <v>261</v>
      </c>
      <c r="D223" s="9">
        <v>1</v>
      </c>
      <c r="E223" s="13"/>
      <c r="F223" s="14"/>
      <c r="G223" s="13"/>
      <c r="H223" s="14"/>
      <c r="I223" s="13"/>
      <c r="J223" s="14"/>
      <c r="K223" s="13"/>
      <c r="L223" s="14"/>
      <c r="M223" s="8" t="s">
        <v>51</v>
      </c>
      <c r="N223" s="2" t="s">
        <v>629</v>
      </c>
      <c r="O223" s="2" t="s">
        <v>262</v>
      </c>
      <c r="P223" s="2" t="s">
        <v>59</v>
      </c>
      <c r="Q223" s="2" t="s">
        <v>59</v>
      </c>
      <c r="R223" s="2" t="s">
        <v>59</v>
      </c>
      <c r="S223" s="3">
        <v>1</v>
      </c>
      <c r="T223" s="3">
        <v>2</v>
      </c>
      <c r="U223" s="3">
        <v>0.05</v>
      </c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51</v>
      </c>
      <c r="AW223" s="2" t="s">
        <v>665</v>
      </c>
      <c r="AX223" s="2" t="s">
        <v>51</v>
      </c>
      <c r="AY223" s="2" t="s">
        <v>51</v>
      </c>
    </row>
    <row r="224" spans="1:51" ht="27" customHeight="1" x14ac:dyDescent="0.3">
      <c r="A224" s="8" t="s">
        <v>479</v>
      </c>
      <c r="B224" s="8" t="s">
        <v>518</v>
      </c>
      <c r="C224" s="8" t="s">
        <v>261</v>
      </c>
      <c r="D224" s="9">
        <v>1</v>
      </c>
      <c r="E224" s="13"/>
      <c r="F224" s="14"/>
      <c r="G224" s="13"/>
      <c r="H224" s="14"/>
      <c r="I224" s="13"/>
      <c r="J224" s="14"/>
      <c r="K224" s="13"/>
      <c r="L224" s="14"/>
      <c r="M224" s="8" t="s">
        <v>51</v>
      </c>
      <c r="N224" s="2" t="s">
        <v>629</v>
      </c>
      <c r="O224" s="2" t="s">
        <v>266</v>
      </c>
      <c r="P224" s="2" t="s">
        <v>59</v>
      </c>
      <c r="Q224" s="2" t="s">
        <v>59</v>
      </c>
      <c r="R224" s="2" t="s">
        <v>59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51</v>
      </c>
      <c r="AW224" s="2" t="s">
        <v>666</v>
      </c>
      <c r="AX224" s="2" t="s">
        <v>51</v>
      </c>
      <c r="AY224" s="2" t="s">
        <v>51</v>
      </c>
    </row>
    <row r="225" spans="1:51" ht="27" customHeight="1" x14ac:dyDescent="0.3">
      <c r="A225" s="8" t="s">
        <v>275</v>
      </c>
      <c r="B225" s="8" t="s">
        <v>51</v>
      </c>
      <c r="C225" s="8" t="s">
        <v>51</v>
      </c>
      <c r="D225" s="9"/>
      <c r="E225" s="13"/>
      <c r="F225" s="14"/>
      <c r="G225" s="13"/>
      <c r="H225" s="14"/>
      <c r="I225" s="13"/>
      <c r="J225" s="14"/>
      <c r="K225" s="13"/>
      <c r="L225" s="14"/>
      <c r="M225" s="8" t="s">
        <v>51</v>
      </c>
      <c r="N225" s="2" t="s">
        <v>72</v>
      </c>
      <c r="O225" s="2" t="s">
        <v>72</v>
      </c>
      <c r="P225" s="2" t="s">
        <v>51</v>
      </c>
      <c r="Q225" s="2" t="s">
        <v>51</v>
      </c>
      <c r="R225" s="2" t="s">
        <v>51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51</v>
      </c>
      <c r="AW225" s="2" t="s">
        <v>51</v>
      </c>
      <c r="AX225" s="2" t="s">
        <v>51</v>
      </c>
      <c r="AY225" s="2" t="s">
        <v>51</v>
      </c>
    </row>
    <row r="226" spans="1:51" ht="27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" customHeight="1" x14ac:dyDescent="0.3">
      <c r="A227" s="40" t="s">
        <v>667</v>
      </c>
      <c r="B227" s="40"/>
      <c r="C227" s="40"/>
      <c r="D227" s="40"/>
      <c r="E227" s="41"/>
      <c r="F227" s="42"/>
      <c r="G227" s="41"/>
      <c r="H227" s="42"/>
      <c r="I227" s="41"/>
      <c r="J227" s="42"/>
      <c r="K227" s="41"/>
      <c r="L227" s="42"/>
      <c r="M227" s="40"/>
      <c r="N227" s="1" t="s">
        <v>635</v>
      </c>
    </row>
    <row r="228" spans="1:51" ht="27" customHeight="1" x14ac:dyDescent="0.3">
      <c r="A228" s="8" t="s">
        <v>669</v>
      </c>
      <c r="B228" s="8" t="s">
        <v>670</v>
      </c>
      <c r="C228" s="8" t="s">
        <v>62</v>
      </c>
      <c r="D228" s="9">
        <v>1</v>
      </c>
      <c r="E228" s="13"/>
      <c r="F228" s="14"/>
      <c r="G228" s="13"/>
      <c r="H228" s="14"/>
      <c r="I228" s="13"/>
      <c r="J228" s="14"/>
      <c r="K228" s="13"/>
      <c r="L228" s="14"/>
      <c r="M228" s="8" t="s">
        <v>671</v>
      </c>
      <c r="N228" s="2" t="s">
        <v>635</v>
      </c>
      <c r="O228" s="2" t="s">
        <v>672</v>
      </c>
      <c r="P228" s="2" t="s">
        <v>58</v>
      </c>
      <c r="Q228" s="2" t="s">
        <v>59</v>
      </c>
      <c r="R228" s="2" t="s">
        <v>59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51</v>
      </c>
      <c r="AW228" s="2" t="s">
        <v>673</v>
      </c>
      <c r="AX228" s="2" t="s">
        <v>51</v>
      </c>
      <c r="AY228" s="2" t="s">
        <v>51</v>
      </c>
    </row>
    <row r="229" spans="1:51" ht="27" customHeight="1" x14ac:dyDescent="0.3">
      <c r="A229" s="8" t="s">
        <v>674</v>
      </c>
      <c r="B229" s="8" t="s">
        <v>675</v>
      </c>
      <c r="C229" s="8" t="s">
        <v>62</v>
      </c>
      <c r="D229" s="9">
        <v>1</v>
      </c>
      <c r="E229" s="13"/>
      <c r="F229" s="14"/>
      <c r="G229" s="13"/>
      <c r="H229" s="14"/>
      <c r="I229" s="13"/>
      <c r="J229" s="14"/>
      <c r="K229" s="13"/>
      <c r="L229" s="14"/>
      <c r="M229" s="8" t="s">
        <v>676</v>
      </c>
      <c r="N229" s="2" t="s">
        <v>635</v>
      </c>
      <c r="O229" s="2" t="s">
        <v>677</v>
      </c>
      <c r="P229" s="2" t="s">
        <v>58</v>
      </c>
      <c r="Q229" s="2" t="s">
        <v>59</v>
      </c>
      <c r="R229" s="2" t="s">
        <v>59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51</v>
      </c>
      <c r="AW229" s="2" t="s">
        <v>678</v>
      </c>
      <c r="AX229" s="2" t="s">
        <v>51</v>
      </c>
      <c r="AY229" s="2" t="s">
        <v>51</v>
      </c>
    </row>
    <row r="230" spans="1:51" ht="27" customHeight="1" x14ac:dyDescent="0.3">
      <c r="A230" s="8" t="s">
        <v>275</v>
      </c>
      <c r="B230" s="8" t="s">
        <v>51</v>
      </c>
      <c r="C230" s="8" t="s">
        <v>51</v>
      </c>
      <c r="D230" s="9"/>
      <c r="E230" s="13"/>
      <c r="F230" s="14"/>
      <c r="G230" s="13"/>
      <c r="H230" s="14"/>
      <c r="I230" s="13"/>
      <c r="J230" s="14"/>
      <c r="K230" s="13"/>
      <c r="L230" s="14"/>
      <c r="M230" s="8" t="s">
        <v>51</v>
      </c>
      <c r="N230" s="2" t="s">
        <v>72</v>
      </c>
      <c r="O230" s="2" t="s">
        <v>72</v>
      </c>
      <c r="P230" s="2" t="s">
        <v>51</v>
      </c>
      <c r="Q230" s="2" t="s">
        <v>51</v>
      </c>
      <c r="R230" s="2" t="s">
        <v>51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51</v>
      </c>
      <c r="AW230" s="2" t="s">
        <v>51</v>
      </c>
      <c r="AX230" s="2" t="s">
        <v>51</v>
      </c>
      <c r="AY230" s="2" t="s">
        <v>51</v>
      </c>
    </row>
    <row r="231" spans="1:51" ht="27" customHeight="1" x14ac:dyDescent="0.3">
      <c r="A231" s="9"/>
      <c r="B231" s="9"/>
      <c r="C231" s="9"/>
      <c r="D231" s="9"/>
      <c r="E231" s="13"/>
      <c r="F231" s="14"/>
      <c r="G231" s="13"/>
      <c r="H231" s="14"/>
      <c r="I231" s="13"/>
      <c r="J231" s="14"/>
      <c r="K231" s="13"/>
      <c r="L231" s="14"/>
      <c r="M231" s="9"/>
    </row>
    <row r="232" spans="1:51" ht="27" customHeight="1" x14ac:dyDescent="0.3">
      <c r="A232" s="40" t="s">
        <v>679</v>
      </c>
      <c r="B232" s="40"/>
      <c r="C232" s="40"/>
      <c r="D232" s="40"/>
      <c r="E232" s="41"/>
      <c r="F232" s="42"/>
      <c r="G232" s="41"/>
      <c r="H232" s="42"/>
      <c r="I232" s="41"/>
      <c r="J232" s="42"/>
      <c r="K232" s="41"/>
      <c r="L232" s="42"/>
      <c r="M232" s="40"/>
      <c r="N232" s="1" t="s">
        <v>640</v>
      </c>
    </row>
    <row r="233" spans="1:51" ht="27" customHeight="1" x14ac:dyDescent="0.3">
      <c r="A233" s="8" t="s">
        <v>681</v>
      </c>
      <c r="B233" s="8" t="s">
        <v>682</v>
      </c>
      <c r="C233" s="8" t="s">
        <v>62</v>
      </c>
      <c r="D233" s="9">
        <v>1</v>
      </c>
      <c r="E233" s="13"/>
      <c r="F233" s="14"/>
      <c r="G233" s="13"/>
      <c r="H233" s="14"/>
      <c r="I233" s="13"/>
      <c r="J233" s="14"/>
      <c r="K233" s="13"/>
      <c r="L233" s="14"/>
      <c r="M233" s="8" t="s">
        <v>683</v>
      </c>
      <c r="N233" s="2" t="s">
        <v>640</v>
      </c>
      <c r="O233" s="2" t="s">
        <v>684</v>
      </c>
      <c r="P233" s="2" t="s">
        <v>58</v>
      </c>
      <c r="Q233" s="2" t="s">
        <v>59</v>
      </c>
      <c r="R233" s="2" t="s">
        <v>59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51</v>
      </c>
      <c r="AW233" s="2" t="s">
        <v>685</v>
      </c>
      <c r="AX233" s="2" t="s">
        <v>51</v>
      </c>
      <c r="AY233" s="2" t="s">
        <v>51</v>
      </c>
    </row>
    <row r="234" spans="1:51" ht="27" customHeight="1" x14ac:dyDescent="0.3">
      <c r="A234" s="8" t="s">
        <v>637</v>
      </c>
      <c r="B234" s="8" t="s">
        <v>686</v>
      </c>
      <c r="C234" s="8" t="s">
        <v>62</v>
      </c>
      <c r="D234" s="9">
        <v>1</v>
      </c>
      <c r="E234" s="13"/>
      <c r="F234" s="14"/>
      <c r="G234" s="13"/>
      <c r="H234" s="14"/>
      <c r="I234" s="13"/>
      <c r="J234" s="14"/>
      <c r="K234" s="13"/>
      <c r="L234" s="14"/>
      <c r="M234" s="8" t="s">
        <v>687</v>
      </c>
      <c r="N234" s="2" t="s">
        <v>640</v>
      </c>
      <c r="O234" s="2" t="s">
        <v>688</v>
      </c>
      <c r="P234" s="2" t="s">
        <v>58</v>
      </c>
      <c r="Q234" s="2" t="s">
        <v>59</v>
      </c>
      <c r="R234" s="2" t="s">
        <v>59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51</v>
      </c>
      <c r="AW234" s="2" t="s">
        <v>689</v>
      </c>
      <c r="AX234" s="2" t="s">
        <v>51</v>
      </c>
      <c r="AY234" s="2" t="s">
        <v>51</v>
      </c>
    </row>
    <row r="235" spans="1:51" ht="27" customHeight="1" x14ac:dyDescent="0.3">
      <c r="A235" s="8" t="s">
        <v>275</v>
      </c>
      <c r="B235" s="8" t="s">
        <v>51</v>
      </c>
      <c r="C235" s="8" t="s">
        <v>51</v>
      </c>
      <c r="D235" s="9"/>
      <c r="E235" s="13"/>
      <c r="F235" s="14"/>
      <c r="G235" s="13"/>
      <c r="H235" s="14"/>
      <c r="I235" s="13"/>
      <c r="J235" s="14"/>
      <c r="K235" s="13"/>
      <c r="L235" s="14"/>
      <c r="M235" s="8" t="s">
        <v>51</v>
      </c>
      <c r="N235" s="2" t="s">
        <v>72</v>
      </c>
      <c r="O235" s="2" t="s">
        <v>72</v>
      </c>
      <c r="P235" s="2" t="s">
        <v>51</v>
      </c>
      <c r="Q235" s="2" t="s">
        <v>51</v>
      </c>
      <c r="R235" s="2" t="s">
        <v>51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51</v>
      </c>
      <c r="AW235" s="2" t="s">
        <v>51</v>
      </c>
      <c r="AX235" s="2" t="s">
        <v>51</v>
      </c>
      <c r="AY235" s="2" t="s">
        <v>51</v>
      </c>
    </row>
    <row r="236" spans="1:51" ht="27" customHeight="1" x14ac:dyDescent="0.3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27" customHeight="1" x14ac:dyDescent="0.3">
      <c r="A237" s="40" t="s">
        <v>690</v>
      </c>
      <c r="B237" s="40"/>
      <c r="C237" s="40"/>
      <c r="D237" s="40"/>
      <c r="E237" s="41"/>
      <c r="F237" s="42"/>
      <c r="G237" s="41"/>
      <c r="H237" s="42"/>
      <c r="I237" s="41"/>
      <c r="J237" s="42"/>
      <c r="K237" s="41"/>
      <c r="L237" s="42"/>
      <c r="M237" s="40"/>
      <c r="N237" s="1" t="s">
        <v>649</v>
      </c>
    </row>
    <row r="238" spans="1:51" ht="27" customHeight="1" x14ac:dyDescent="0.3">
      <c r="A238" s="8" t="s">
        <v>654</v>
      </c>
      <c r="B238" s="8" t="s">
        <v>286</v>
      </c>
      <c r="C238" s="8" t="s">
        <v>287</v>
      </c>
      <c r="D238" s="9">
        <v>9.1999999999999998E-3</v>
      </c>
      <c r="E238" s="13"/>
      <c r="F238" s="14"/>
      <c r="G238" s="13"/>
      <c r="H238" s="14"/>
      <c r="I238" s="13"/>
      <c r="J238" s="14"/>
      <c r="K238" s="13"/>
      <c r="L238" s="14"/>
      <c r="M238" s="8" t="s">
        <v>51</v>
      </c>
      <c r="N238" s="2" t="s">
        <v>649</v>
      </c>
      <c r="O238" s="2" t="s">
        <v>655</v>
      </c>
      <c r="P238" s="2" t="s">
        <v>59</v>
      </c>
      <c r="Q238" s="2" t="s">
        <v>59</v>
      </c>
      <c r="R238" s="2" t="s">
        <v>58</v>
      </c>
      <c r="S238" s="3"/>
      <c r="T238" s="3"/>
      <c r="U238" s="3"/>
      <c r="V238" s="3">
        <v>1</v>
      </c>
      <c r="W238" s="3">
        <v>2</v>
      </c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51</v>
      </c>
      <c r="AW238" s="2" t="s">
        <v>691</v>
      </c>
      <c r="AX238" s="2" t="s">
        <v>51</v>
      </c>
      <c r="AY238" s="2" t="s">
        <v>51</v>
      </c>
    </row>
    <row r="239" spans="1:51" ht="27" customHeight="1" x14ac:dyDescent="0.3">
      <c r="A239" s="8" t="s">
        <v>657</v>
      </c>
      <c r="B239" s="8" t="s">
        <v>286</v>
      </c>
      <c r="C239" s="8" t="s">
        <v>287</v>
      </c>
      <c r="D239" s="9">
        <v>3.3E-3</v>
      </c>
      <c r="E239" s="13"/>
      <c r="F239" s="14"/>
      <c r="G239" s="13"/>
      <c r="H239" s="14"/>
      <c r="I239" s="13"/>
      <c r="J239" s="14"/>
      <c r="K239" s="13"/>
      <c r="L239" s="14"/>
      <c r="M239" s="8" t="s">
        <v>51</v>
      </c>
      <c r="N239" s="2" t="s">
        <v>649</v>
      </c>
      <c r="O239" s="2" t="s">
        <v>658</v>
      </c>
      <c r="P239" s="2" t="s">
        <v>59</v>
      </c>
      <c r="Q239" s="2" t="s">
        <v>59</v>
      </c>
      <c r="R239" s="2" t="s">
        <v>58</v>
      </c>
      <c r="S239" s="3"/>
      <c r="T239" s="3"/>
      <c r="U239" s="3"/>
      <c r="V239" s="3">
        <v>1</v>
      </c>
      <c r="W239" s="3">
        <v>2</v>
      </c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51</v>
      </c>
      <c r="AW239" s="2" t="s">
        <v>692</v>
      </c>
      <c r="AX239" s="2" t="s">
        <v>51</v>
      </c>
      <c r="AY239" s="2" t="s">
        <v>51</v>
      </c>
    </row>
    <row r="240" spans="1:51" ht="27" customHeight="1" x14ac:dyDescent="0.3">
      <c r="A240" s="8" t="s">
        <v>660</v>
      </c>
      <c r="B240" s="8" t="s">
        <v>286</v>
      </c>
      <c r="C240" s="8" t="s">
        <v>287</v>
      </c>
      <c r="D240" s="9">
        <v>2.5000000000000001E-3</v>
      </c>
      <c r="E240" s="13"/>
      <c r="F240" s="14"/>
      <c r="G240" s="13"/>
      <c r="H240" s="14"/>
      <c r="I240" s="13"/>
      <c r="J240" s="14"/>
      <c r="K240" s="13"/>
      <c r="L240" s="14"/>
      <c r="M240" s="8" t="s">
        <v>51</v>
      </c>
      <c r="N240" s="2" t="s">
        <v>649</v>
      </c>
      <c r="O240" s="2" t="s">
        <v>661</v>
      </c>
      <c r="P240" s="2" t="s">
        <v>59</v>
      </c>
      <c r="Q240" s="2" t="s">
        <v>59</v>
      </c>
      <c r="R240" s="2" t="s">
        <v>58</v>
      </c>
      <c r="S240" s="3"/>
      <c r="T240" s="3"/>
      <c r="U240" s="3"/>
      <c r="V240" s="3">
        <v>1</v>
      </c>
      <c r="W240" s="3">
        <v>2</v>
      </c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51</v>
      </c>
      <c r="AW240" s="2" t="s">
        <v>693</v>
      </c>
      <c r="AX240" s="2" t="s">
        <v>51</v>
      </c>
      <c r="AY240" s="2" t="s">
        <v>51</v>
      </c>
    </row>
    <row r="241" spans="1:51" ht="27" customHeight="1" x14ac:dyDescent="0.3">
      <c r="A241" s="8" t="s">
        <v>285</v>
      </c>
      <c r="B241" s="8" t="s">
        <v>286</v>
      </c>
      <c r="C241" s="8" t="s">
        <v>287</v>
      </c>
      <c r="D241" s="9">
        <v>1.6999999999999999E-3</v>
      </c>
      <c r="E241" s="13"/>
      <c r="F241" s="14"/>
      <c r="G241" s="13"/>
      <c r="H241" s="14"/>
      <c r="I241" s="13"/>
      <c r="J241" s="14"/>
      <c r="K241" s="13"/>
      <c r="L241" s="14"/>
      <c r="M241" s="8" t="s">
        <v>51</v>
      </c>
      <c r="N241" s="2" t="s">
        <v>649</v>
      </c>
      <c r="O241" s="2" t="s">
        <v>288</v>
      </c>
      <c r="P241" s="2" t="s">
        <v>59</v>
      </c>
      <c r="Q241" s="2" t="s">
        <v>59</v>
      </c>
      <c r="R241" s="2" t="s">
        <v>58</v>
      </c>
      <c r="S241" s="3"/>
      <c r="T241" s="3"/>
      <c r="U241" s="3"/>
      <c r="V241" s="3">
        <v>1</v>
      </c>
      <c r="W241" s="3">
        <v>2</v>
      </c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51</v>
      </c>
      <c r="AW241" s="2" t="s">
        <v>694</v>
      </c>
      <c r="AX241" s="2" t="s">
        <v>51</v>
      </c>
      <c r="AY241" s="2" t="s">
        <v>51</v>
      </c>
    </row>
    <row r="242" spans="1:51" ht="27" customHeight="1" x14ac:dyDescent="0.3">
      <c r="A242" s="8" t="s">
        <v>302</v>
      </c>
      <c r="B242" s="8" t="s">
        <v>695</v>
      </c>
      <c r="C242" s="8" t="s">
        <v>261</v>
      </c>
      <c r="D242" s="9">
        <v>1</v>
      </c>
      <c r="E242" s="13"/>
      <c r="F242" s="14"/>
      <c r="G242" s="13"/>
      <c r="H242" s="14"/>
      <c r="I242" s="13"/>
      <c r="J242" s="14"/>
      <c r="K242" s="13"/>
      <c r="L242" s="14"/>
      <c r="M242" s="8" t="s">
        <v>51</v>
      </c>
      <c r="N242" s="2" t="s">
        <v>649</v>
      </c>
      <c r="O242" s="2" t="s">
        <v>262</v>
      </c>
      <c r="P242" s="2" t="s">
        <v>59</v>
      </c>
      <c r="Q242" s="2" t="s">
        <v>59</v>
      </c>
      <c r="R242" s="2" t="s">
        <v>59</v>
      </c>
      <c r="S242" s="3">
        <v>1</v>
      </c>
      <c r="T242" s="3">
        <v>2</v>
      </c>
      <c r="U242" s="3">
        <v>0.04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51</v>
      </c>
      <c r="AW242" s="2" t="s">
        <v>696</v>
      </c>
      <c r="AX242" s="2" t="s">
        <v>51</v>
      </c>
      <c r="AY242" s="2" t="s">
        <v>51</v>
      </c>
    </row>
    <row r="243" spans="1:51" ht="27" customHeight="1" x14ac:dyDescent="0.3">
      <c r="A243" s="8" t="s">
        <v>479</v>
      </c>
      <c r="B243" s="8" t="s">
        <v>303</v>
      </c>
      <c r="C243" s="8" t="s">
        <v>261</v>
      </c>
      <c r="D243" s="9">
        <v>1</v>
      </c>
      <c r="E243" s="13"/>
      <c r="F243" s="14"/>
      <c r="G243" s="13"/>
      <c r="H243" s="14"/>
      <c r="I243" s="13"/>
      <c r="J243" s="14"/>
      <c r="K243" s="13"/>
      <c r="L243" s="14"/>
      <c r="M243" s="8" t="s">
        <v>51</v>
      </c>
      <c r="N243" s="2" t="s">
        <v>649</v>
      </c>
      <c r="O243" s="2" t="s">
        <v>266</v>
      </c>
      <c r="P243" s="2" t="s">
        <v>59</v>
      </c>
      <c r="Q243" s="2" t="s">
        <v>59</v>
      </c>
      <c r="R243" s="2" t="s">
        <v>59</v>
      </c>
      <c r="S243" s="3">
        <v>1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51</v>
      </c>
      <c r="AW243" s="2" t="s">
        <v>697</v>
      </c>
      <c r="AX243" s="2" t="s">
        <v>51</v>
      </c>
      <c r="AY243" s="2" t="s">
        <v>51</v>
      </c>
    </row>
    <row r="244" spans="1:51" ht="27" customHeight="1" x14ac:dyDescent="0.3">
      <c r="A244" s="8" t="s">
        <v>275</v>
      </c>
      <c r="B244" s="8" t="s">
        <v>51</v>
      </c>
      <c r="C244" s="8" t="s">
        <v>51</v>
      </c>
      <c r="D244" s="9"/>
      <c r="E244" s="13"/>
      <c r="F244" s="14"/>
      <c r="G244" s="13"/>
      <c r="H244" s="14"/>
      <c r="I244" s="13"/>
      <c r="J244" s="14"/>
      <c r="K244" s="13"/>
      <c r="L244" s="14"/>
      <c r="M244" s="8" t="s">
        <v>51</v>
      </c>
      <c r="N244" s="2" t="s">
        <v>72</v>
      </c>
      <c r="O244" s="2" t="s">
        <v>72</v>
      </c>
      <c r="P244" s="2" t="s">
        <v>51</v>
      </c>
      <c r="Q244" s="2" t="s">
        <v>51</v>
      </c>
      <c r="R244" s="2" t="s">
        <v>51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51</v>
      </c>
      <c r="AW244" s="2" t="s">
        <v>51</v>
      </c>
      <c r="AX244" s="2" t="s">
        <v>51</v>
      </c>
      <c r="AY244" s="2" t="s">
        <v>51</v>
      </c>
    </row>
    <row r="245" spans="1:51" ht="27" customHeight="1" x14ac:dyDescent="0.3">
      <c r="A245" s="9"/>
      <c r="B245" s="9"/>
      <c r="C245" s="9"/>
      <c r="D245" s="9"/>
      <c r="E245" s="13"/>
      <c r="F245" s="14"/>
      <c r="G245" s="13"/>
      <c r="H245" s="14"/>
      <c r="I245" s="13"/>
      <c r="J245" s="14"/>
      <c r="K245" s="13"/>
      <c r="L245" s="14"/>
      <c r="M245" s="9"/>
    </row>
    <row r="246" spans="1:51" ht="27" customHeight="1" x14ac:dyDescent="0.3">
      <c r="A246" s="40" t="s">
        <v>698</v>
      </c>
      <c r="B246" s="40"/>
      <c r="C246" s="40"/>
      <c r="D246" s="40"/>
      <c r="E246" s="41"/>
      <c r="F246" s="42"/>
      <c r="G246" s="41"/>
      <c r="H246" s="42"/>
      <c r="I246" s="41"/>
      <c r="J246" s="42"/>
      <c r="K246" s="41"/>
      <c r="L246" s="42"/>
      <c r="M246" s="40"/>
      <c r="N246" s="1" t="s">
        <v>672</v>
      </c>
    </row>
    <row r="247" spans="1:51" ht="27" customHeight="1" x14ac:dyDescent="0.3">
      <c r="A247" s="8" t="s">
        <v>699</v>
      </c>
      <c r="B247" s="8" t="s">
        <v>700</v>
      </c>
      <c r="C247" s="8" t="s">
        <v>386</v>
      </c>
      <c r="D247" s="9">
        <v>0.08</v>
      </c>
      <c r="E247" s="13"/>
      <c r="F247" s="14"/>
      <c r="G247" s="13"/>
      <c r="H247" s="14"/>
      <c r="I247" s="13"/>
      <c r="J247" s="14"/>
      <c r="K247" s="13"/>
      <c r="L247" s="14"/>
      <c r="M247" s="8" t="s">
        <v>51</v>
      </c>
      <c r="N247" s="2" t="s">
        <v>672</v>
      </c>
      <c r="O247" s="2" t="s">
        <v>701</v>
      </c>
      <c r="P247" s="2" t="s">
        <v>59</v>
      </c>
      <c r="Q247" s="2" t="s">
        <v>59</v>
      </c>
      <c r="R247" s="2" t="s">
        <v>58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51</v>
      </c>
      <c r="AW247" s="2" t="s">
        <v>702</v>
      </c>
      <c r="AX247" s="2" t="s">
        <v>51</v>
      </c>
      <c r="AY247" s="2" t="s">
        <v>51</v>
      </c>
    </row>
    <row r="248" spans="1:51" ht="27" customHeight="1" x14ac:dyDescent="0.3">
      <c r="A248" s="8" t="s">
        <v>594</v>
      </c>
      <c r="B248" s="8" t="s">
        <v>703</v>
      </c>
      <c r="C248" s="8" t="s">
        <v>386</v>
      </c>
      <c r="D248" s="9">
        <v>4.0000000000000001E-3</v>
      </c>
      <c r="E248" s="13"/>
      <c r="F248" s="14"/>
      <c r="G248" s="13"/>
      <c r="H248" s="14"/>
      <c r="I248" s="13"/>
      <c r="J248" s="14"/>
      <c r="K248" s="13"/>
      <c r="L248" s="14"/>
      <c r="M248" s="8" t="s">
        <v>51</v>
      </c>
      <c r="N248" s="2" t="s">
        <v>672</v>
      </c>
      <c r="O248" s="2" t="s">
        <v>704</v>
      </c>
      <c r="P248" s="2" t="s">
        <v>59</v>
      </c>
      <c r="Q248" s="2" t="s">
        <v>59</v>
      </c>
      <c r="R248" s="2" t="s">
        <v>58</v>
      </c>
      <c r="S248" s="3"/>
      <c r="T248" s="3"/>
      <c r="U248" s="3"/>
      <c r="V248" s="3">
        <v>1</v>
      </c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51</v>
      </c>
      <c r="AW248" s="2" t="s">
        <v>705</v>
      </c>
      <c r="AX248" s="2" t="s">
        <v>51</v>
      </c>
      <c r="AY248" s="2" t="s">
        <v>51</v>
      </c>
    </row>
    <row r="249" spans="1:51" ht="27" customHeight="1" x14ac:dyDescent="0.3">
      <c r="A249" s="8" t="s">
        <v>479</v>
      </c>
      <c r="B249" s="8" t="s">
        <v>706</v>
      </c>
      <c r="C249" s="8" t="s">
        <v>261</v>
      </c>
      <c r="D249" s="9">
        <v>1</v>
      </c>
      <c r="E249" s="13"/>
      <c r="F249" s="14"/>
      <c r="G249" s="13"/>
      <c r="H249" s="14"/>
      <c r="I249" s="13"/>
      <c r="J249" s="14"/>
      <c r="K249" s="13"/>
      <c r="L249" s="14"/>
      <c r="M249" s="8" t="s">
        <v>51</v>
      </c>
      <c r="N249" s="2" t="s">
        <v>672</v>
      </c>
      <c r="O249" s="2" t="s">
        <v>262</v>
      </c>
      <c r="P249" s="2" t="s">
        <v>59</v>
      </c>
      <c r="Q249" s="2" t="s">
        <v>59</v>
      </c>
      <c r="R249" s="2" t="s">
        <v>59</v>
      </c>
      <c r="S249" s="3">
        <v>0</v>
      </c>
      <c r="T249" s="3">
        <v>0</v>
      </c>
      <c r="U249" s="3">
        <v>0.03</v>
      </c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51</v>
      </c>
      <c r="AW249" s="2" t="s">
        <v>707</v>
      </c>
      <c r="AX249" s="2" t="s">
        <v>51</v>
      </c>
      <c r="AY249" s="2" t="s">
        <v>51</v>
      </c>
    </row>
    <row r="250" spans="1:51" ht="27" customHeight="1" x14ac:dyDescent="0.3">
      <c r="A250" s="8" t="s">
        <v>275</v>
      </c>
      <c r="B250" s="8" t="s">
        <v>51</v>
      </c>
      <c r="C250" s="8" t="s">
        <v>51</v>
      </c>
      <c r="D250" s="9"/>
      <c r="E250" s="13"/>
      <c r="F250" s="14"/>
      <c r="G250" s="13"/>
      <c r="H250" s="14"/>
      <c r="I250" s="13"/>
      <c r="J250" s="14"/>
      <c r="K250" s="13"/>
      <c r="L250" s="14"/>
      <c r="M250" s="8" t="s">
        <v>51</v>
      </c>
      <c r="N250" s="2" t="s">
        <v>72</v>
      </c>
      <c r="O250" s="2" t="s">
        <v>72</v>
      </c>
      <c r="P250" s="2" t="s">
        <v>51</v>
      </c>
      <c r="Q250" s="2" t="s">
        <v>51</v>
      </c>
      <c r="R250" s="2" t="s">
        <v>51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51</v>
      </c>
      <c r="AW250" s="2" t="s">
        <v>51</v>
      </c>
      <c r="AX250" s="2" t="s">
        <v>51</v>
      </c>
      <c r="AY250" s="2" t="s">
        <v>51</v>
      </c>
    </row>
    <row r="251" spans="1:51" ht="27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27" customHeight="1" x14ac:dyDescent="0.3">
      <c r="A252" s="40" t="s">
        <v>708</v>
      </c>
      <c r="B252" s="40"/>
      <c r="C252" s="40"/>
      <c r="D252" s="40"/>
      <c r="E252" s="41"/>
      <c r="F252" s="42"/>
      <c r="G252" s="41"/>
      <c r="H252" s="42"/>
      <c r="I252" s="41"/>
      <c r="J252" s="42"/>
      <c r="K252" s="41"/>
      <c r="L252" s="42"/>
      <c r="M252" s="40"/>
      <c r="N252" s="1" t="s">
        <v>677</v>
      </c>
    </row>
    <row r="253" spans="1:51" ht="27" customHeight="1" x14ac:dyDescent="0.3">
      <c r="A253" s="8" t="s">
        <v>598</v>
      </c>
      <c r="B253" s="8" t="s">
        <v>286</v>
      </c>
      <c r="C253" s="8" t="s">
        <v>287</v>
      </c>
      <c r="D253" s="9">
        <v>1.4999999999999999E-2</v>
      </c>
      <c r="E253" s="13"/>
      <c r="F253" s="14"/>
      <c r="G253" s="13"/>
      <c r="H253" s="14"/>
      <c r="I253" s="13"/>
      <c r="J253" s="14"/>
      <c r="K253" s="13"/>
      <c r="L253" s="14"/>
      <c r="M253" s="8" t="s">
        <v>51</v>
      </c>
      <c r="N253" s="2" t="s">
        <v>677</v>
      </c>
      <c r="O253" s="2" t="s">
        <v>599</v>
      </c>
      <c r="P253" s="2" t="s">
        <v>59</v>
      </c>
      <c r="Q253" s="2" t="s">
        <v>59</v>
      </c>
      <c r="R253" s="2" t="s">
        <v>58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51</v>
      </c>
      <c r="AW253" s="2" t="s">
        <v>709</v>
      </c>
      <c r="AX253" s="2" t="s">
        <v>51</v>
      </c>
      <c r="AY253" s="2" t="s">
        <v>51</v>
      </c>
    </row>
    <row r="254" spans="1:51" ht="27" customHeight="1" x14ac:dyDescent="0.3">
      <c r="A254" s="8" t="s">
        <v>285</v>
      </c>
      <c r="B254" s="8" t="s">
        <v>286</v>
      </c>
      <c r="C254" s="8" t="s">
        <v>287</v>
      </c>
      <c r="D254" s="9">
        <v>3.0000000000000001E-3</v>
      </c>
      <c r="E254" s="13"/>
      <c r="F254" s="14"/>
      <c r="G254" s="13"/>
      <c r="H254" s="14"/>
      <c r="I254" s="13"/>
      <c r="J254" s="14"/>
      <c r="K254" s="13"/>
      <c r="L254" s="14"/>
      <c r="M254" s="8" t="s">
        <v>51</v>
      </c>
      <c r="N254" s="2" t="s">
        <v>677</v>
      </c>
      <c r="O254" s="2" t="s">
        <v>288</v>
      </c>
      <c r="P254" s="2" t="s">
        <v>59</v>
      </c>
      <c r="Q254" s="2" t="s">
        <v>59</v>
      </c>
      <c r="R254" s="2" t="s">
        <v>58</v>
      </c>
      <c r="S254" s="3"/>
      <c r="T254" s="3"/>
      <c r="U254" s="3"/>
      <c r="V254" s="3">
        <v>1</v>
      </c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51</v>
      </c>
      <c r="AW254" s="2" t="s">
        <v>710</v>
      </c>
      <c r="AX254" s="2" t="s">
        <v>51</v>
      </c>
      <c r="AY254" s="2" t="s">
        <v>51</v>
      </c>
    </row>
    <row r="255" spans="1:51" ht="27" customHeight="1" x14ac:dyDescent="0.3">
      <c r="A255" s="8" t="s">
        <v>602</v>
      </c>
      <c r="B255" s="8" t="s">
        <v>303</v>
      </c>
      <c r="C255" s="8" t="s">
        <v>261</v>
      </c>
      <c r="D255" s="9">
        <v>1</v>
      </c>
      <c r="E255" s="13"/>
      <c r="F255" s="14"/>
      <c r="G255" s="13"/>
      <c r="H255" s="14"/>
      <c r="I255" s="13"/>
      <c r="J255" s="14"/>
      <c r="K255" s="13"/>
      <c r="L255" s="14"/>
      <c r="M255" s="8" t="s">
        <v>51</v>
      </c>
      <c r="N255" s="2" t="s">
        <v>677</v>
      </c>
      <c r="O255" s="2" t="s">
        <v>262</v>
      </c>
      <c r="P255" s="2" t="s">
        <v>59</v>
      </c>
      <c r="Q255" s="2" t="s">
        <v>59</v>
      </c>
      <c r="R255" s="2" t="s">
        <v>59</v>
      </c>
      <c r="S255" s="3">
        <v>1</v>
      </c>
      <c r="T255" s="3">
        <v>0</v>
      </c>
      <c r="U255" s="3">
        <v>0.02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51</v>
      </c>
      <c r="AW255" s="2" t="s">
        <v>711</v>
      </c>
      <c r="AX255" s="2" t="s">
        <v>51</v>
      </c>
      <c r="AY255" s="2" t="s">
        <v>51</v>
      </c>
    </row>
    <row r="256" spans="1:51" ht="27" customHeight="1" x14ac:dyDescent="0.3">
      <c r="A256" s="8" t="s">
        <v>275</v>
      </c>
      <c r="B256" s="8" t="s">
        <v>51</v>
      </c>
      <c r="C256" s="8" t="s">
        <v>51</v>
      </c>
      <c r="D256" s="9"/>
      <c r="E256" s="13"/>
      <c r="F256" s="14"/>
      <c r="G256" s="13"/>
      <c r="H256" s="14"/>
      <c r="I256" s="13"/>
      <c r="J256" s="14"/>
      <c r="K256" s="13"/>
      <c r="L256" s="14"/>
      <c r="M256" s="8" t="s">
        <v>51</v>
      </c>
      <c r="N256" s="2" t="s">
        <v>72</v>
      </c>
      <c r="O256" s="2" t="s">
        <v>72</v>
      </c>
      <c r="P256" s="2" t="s">
        <v>51</v>
      </c>
      <c r="Q256" s="2" t="s">
        <v>51</v>
      </c>
      <c r="R256" s="2" t="s">
        <v>51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51</v>
      </c>
      <c r="AW256" s="2" t="s">
        <v>51</v>
      </c>
      <c r="AX256" s="2" t="s">
        <v>51</v>
      </c>
      <c r="AY256" s="2" t="s">
        <v>51</v>
      </c>
    </row>
    <row r="257" spans="1:51" ht="27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27" customHeight="1" x14ac:dyDescent="0.3">
      <c r="A258" s="40" t="s">
        <v>712</v>
      </c>
      <c r="B258" s="40"/>
      <c r="C258" s="40"/>
      <c r="D258" s="40"/>
      <c r="E258" s="41"/>
      <c r="F258" s="42"/>
      <c r="G258" s="41"/>
      <c r="H258" s="42"/>
      <c r="I258" s="41"/>
      <c r="J258" s="42"/>
      <c r="K258" s="41"/>
      <c r="L258" s="42"/>
      <c r="M258" s="40"/>
      <c r="N258" s="1" t="s">
        <v>684</v>
      </c>
    </row>
    <row r="259" spans="1:51" ht="27" customHeight="1" x14ac:dyDescent="0.3">
      <c r="A259" s="8" t="s">
        <v>713</v>
      </c>
      <c r="B259" s="8" t="s">
        <v>714</v>
      </c>
      <c r="C259" s="8" t="s">
        <v>386</v>
      </c>
      <c r="D259" s="9">
        <v>0.16600000000000001</v>
      </c>
      <c r="E259" s="13"/>
      <c r="F259" s="14"/>
      <c r="G259" s="13"/>
      <c r="H259" s="14"/>
      <c r="I259" s="13"/>
      <c r="J259" s="14"/>
      <c r="K259" s="13"/>
      <c r="L259" s="14"/>
      <c r="M259" s="8" t="s">
        <v>51</v>
      </c>
      <c r="N259" s="2" t="s">
        <v>684</v>
      </c>
      <c r="O259" s="2" t="s">
        <v>715</v>
      </c>
      <c r="P259" s="2" t="s">
        <v>59</v>
      </c>
      <c r="Q259" s="2" t="s">
        <v>59</v>
      </c>
      <c r="R259" s="2" t="s">
        <v>58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51</v>
      </c>
      <c r="AW259" s="2" t="s">
        <v>716</v>
      </c>
      <c r="AX259" s="2" t="s">
        <v>51</v>
      </c>
      <c r="AY259" s="2" t="s">
        <v>51</v>
      </c>
    </row>
    <row r="260" spans="1:51" ht="27" customHeight="1" x14ac:dyDescent="0.3">
      <c r="A260" s="8" t="s">
        <v>594</v>
      </c>
      <c r="B260" s="8" t="s">
        <v>703</v>
      </c>
      <c r="C260" s="8" t="s">
        <v>386</v>
      </c>
      <c r="D260" s="9">
        <v>8.0000000000000002E-3</v>
      </c>
      <c r="E260" s="13"/>
      <c r="F260" s="14"/>
      <c r="G260" s="13"/>
      <c r="H260" s="14"/>
      <c r="I260" s="13"/>
      <c r="J260" s="14"/>
      <c r="K260" s="13"/>
      <c r="L260" s="14"/>
      <c r="M260" s="8" t="s">
        <v>51</v>
      </c>
      <c r="N260" s="2" t="s">
        <v>684</v>
      </c>
      <c r="O260" s="2" t="s">
        <v>704</v>
      </c>
      <c r="P260" s="2" t="s">
        <v>59</v>
      </c>
      <c r="Q260" s="2" t="s">
        <v>59</v>
      </c>
      <c r="R260" s="2" t="s">
        <v>58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51</v>
      </c>
      <c r="AW260" s="2" t="s">
        <v>717</v>
      </c>
      <c r="AX260" s="2" t="s">
        <v>51</v>
      </c>
      <c r="AY260" s="2" t="s">
        <v>51</v>
      </c>
    </row>
    <row r="261" spans="1:51" ht="27" customHeight="1" x14ac:dyDescent="0.3">
      <c r="A261" s="8" t="s">
        <v>479</v>
      </c>
      <c r="B261" s="8" t="s">
        <v>718</v>
      </c>
      <c r="C261" s="8" t="s">
        <v>261</v>
      </c>
      <c r="D261" s="9">
        <v>1</v>
      </c>
      <c r="E261" s="13"/>
      <c r="F261" s="14"/>
      <c r="G261" s="13"/>
      <c r="H261" s="14"/>
      <c r="I261" s="13"/>
      <c r="J261" s="14"/>
      <c r="K261" s="13"/>
      <c r="L261" s="14"/>
      <c r="M261" s="8" t="s">
        <v>51</v>
      </c>
      <c r="N261" s="2" t="s">
        <v>684</v>
      </c>
      <c r="O261" s="2" t="s">
        <v>262</v>
      </c>
      <c r="P261" s="2" t="s">
        <v>59</v>
      </c>
      <c r="Q261" s="2" t="s">
        <v>59</v>
      </c>
      <c r="R261" s="2" t="s">
        <v>59</v>
      </c>
      <c r="S261" s="3">
        <v>0</v>
      </c>
      <c r="T261" s="3">
        <v>0</v>
      </c>
      <c r="U261" s="3">
        <v>0.04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51</v>
      </c>
      <c r="AW261" s="2" t="s">
        <v>719</v>
      </c>
      <c r="AX261" s="2" t="s">
        <v>51</v>
      </c>
      <c r="AY261" s="2" t="s">
        <v>51</v>
      </c>
    </row>
    <row r="262" spans="1:51" ht="27" customHeight="1" x14ac:dyDescent="0.3">
      <c r="A262" s="8" t="s">
        <v>275</v>
      </c>
      <c r="B262" s="8" t="s">
        <v>51</v>
      </c>
      <c r="C262" s="8" t="s">
        <v>51</v>
      </c>
      <c r="D262" s="9"/>
      <c r="E262" s="13"/>
      <c r="F262" s="14"/>
      <c r="G262" s="13"/>
      <c r="H262" s="14"/>
      <c r="I262" s="13"/>
      <c r="J262" s="14"/>
      <c r="K262" s="13"/>
      <c r="L262" s="14"/>
      <c r="M262" s="8" t="s">
        <v>51</v>
      </c>
      <c r="N262" s="2" t="s">
        <v>72</v>
      </c>
      <c r="O262" s="2" t="s">
        <v>72</v>
      </c>
      <c r="P262" s="2" t="s">
        <v>51</v>
      </c>
      <c r="Q262" s="2" t="s">
        <v>51</v>
      </c>
      <c r="R262" s="2" t="s">
        <v>51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51</v>
      </c>
      <c r="AW262" s="2" t="s">
        <v>51</v>
      </c>
      <c r="AX262" s="2" t="s">
        <v>51</v>
      </c>
      <c r="AY262" s="2" t="s">
        <v>51</v>
      </c>
    </row>
    <row r="263" spans="1:51" ht="27" customHeight="1" x14ac:dyDescent="0.3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1" ht="27" customHeight="1" x14ac:dyDescent="0.3">
      <c r="A264" s="40" t="s">
        <v>720</v>
      </c>
      <c r="B264" s="40"/>
      <c r="C264" s="40"/>
      <c r="D264" s="40"/>
      <c r="E264" s="41"/>
      <c r="F264" s="42"/>
      <c r="G264" s="41"/>
      <c r="H264" s="42"/>
      <c r="I264" s="41"/>
      <c r="J264" s="42"/>
      <c r="K264" s="41"/>
      <c r="L264" s="42"/>
      <c r="M264" s="40"/>
      <c r="N264" s="1" t="s">
        <v>688</v>
      </c>
    </row>
    <row r="265" spans="1:51" ht="27" customHeight="1" x14ac:dyDescent="0.3">
      <c r="A265" s="8" t="s">
        <v>598</v>
      </c>
      <c r="B265" s="8" t="s">
        <v>286</v>
      </c>
      <c r="C265" s="8" t="s">
        <v>287</v>
      </c>
      <c r="D265" s="9">
        <v>0.02</v>
      </c>
      <c r="E265" s="13"/>
      <c r="F265" s="14"/>
      <c r="G265" s="13"/>
      <c r="H265" s="14"/>
      <c r="I265" s="13"/>
      <c r="J265" s="14"/>
      <c r="K265" s="13"/>
      <c r="L265" s="14"/>
      <c r="M265" s="8" t="s">
        <v>51</v>
      </c>
      <c r="N265" s="2" t="s">
        <v>688</v>
      </c>
      <c r="O265" s="2" t="s">
        <v>599</v>
      </c>
      <c r="P265" s="2" t="s">
        <v>59</v>
      </c>
      <c r="Q265" s="2" t="s">
        <v>59</v>
      </c>
      <c r="R265" s="2" t="s">
        <v>58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51</v>
      </c>
      <c r="AW265" s="2" t="s">
        <v>721</v>
      </c>
      <c r="AX265" s="2" t="s">
        <v>51</v>
      </c>
      <c r="AY265" s="2" t="s">
        <v>51</v>
      </c>
    </row>
    <row r="266" spans="1:51" ht="27" customHeight="1" x14ac:dyDescent="0.3">
      <c r="A266" s="8" t="s">
        <v>285</v>
      </c>
      <c r="B266" s="8" t="s">
        <v>286</v>
      </c>
      <c r="C266" s="8" t="s">
        <v>287</v>
      </c>
      <c r="D266" s="9">
        <v>4.0000000000000001E-3</v>
      </c>
      <c r="E266" s="13"/>
      <c r="F266" s="14"/>
      <c r="G266" s="13"/>
      <c r="H266" s="14"/>
      <c r="I266" s="13"/>
      <c r="J266" s="14"/>
      <c r="K266" s="13"/>
      <c r="L266" s="14"/>
      <c r="M266" s="8" t="s">
        <v>51</v>
      </c>
      <c r="N266" s="2" t="s">
        <v>688</v>
      </c>
      <c r="O266" s="2" t="s">
        <v>288</v>
      </c>
      <c r="P266" s="2" t="s">
        <v>59</v>
      </c>
      <c r="Q266" s="2" t="s">
        <v>59</v>
      </c>
      <c r="R266" s="2" t="s">
        <v>58</v>
      </c>
      <c r="S266" s="3"/>
      <c r="T266" s="3"/>
      <c r="U266" s="3"/>
      <c r="V266" s="3">
        <v>1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51</v>
      </c>
      <c r="AW266" s="2" t="s">
        <v>722</v>
      </c>
      <c r="AX266" s="2" t="s">
        <v>51</v>
      </c>
      <c r="AY266" s="2" t="s">
        <v>51</v>
      </c>
    </row>
    <row r="267" spans="1:51" ht="27" customHeight="1" x14ac:dyDescent="0.3">
      <c r="A267" s="8" t="s">
        <v>598</v>
      </c>
      <c r="B267" s="8" t="s">
        <v>286</v>
      </c>
      <c r="C267" s="8" t="s">
        <v>287</v>
      </c>
      <c r="D267" s="9">
        <v>0.02</v>
      </c>
      <c r="E267" s="13"/>
      <c r="F267" s="14"/>
      <c r="G267" s="13"/>
      <c r="H267" s="14"/>
      <c r="I267" s="13"/>
      <c r="J267" s="14"/>
      <c r="K267" s="13"/>
      <c r="L267" s="14"/>
      <c r="M267" s="8" t="s">
        <v>51</v>
      </c>
      <c r="N267" s="2" t="s">
        <v>688</v>
      </c>
      <c r="O267" s="2" t="s">
        <v>599</v>
      </c>
      <c r="P267" s="2" t="s">
        <v>59</v>
      </c>
      <c r="Q267" s="2" t="s">
        <v>59</v>
      </c>
      <c r="R267" s="2" t="s">
        <v>58</v>
      </c>
      <c r="S267" s="3"/>
      <c r="T267" s="3"/>
      <c r="U267" s="3"/>
      <c r="V267" s="3">
        <v>1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51</v>
      </c>
      <c r="AW267" s="2" t="s">
        <v>721</v>
      </c>
      <c r="AX267" s="2" t="s">
        <v>51</v>
      </c>
      <c r="AY267" s="2" t="s">
        <v>51</v>
      </c>
    </row>
    <row r="268" spans="1:51" ht="27" customHeight="1" x14ac:dyDescent="0.3">
      <c r="A268" s="8" t="s">
        <v>285</v>
      </c>
      <c r="B268" s="8" t="s">
        <v>286</v>
      </c>
      <c r="C268" s="8" t="s">
        <v>287</v>
      </c>
      <c r="D268" s="9">
        <v>4.0000000000000001E-3</v>
      </c>
      <c r="E268" s="13"/>
      <c r="F268" s="14"/>
      <c r="G268" s="13"/>
      <c r="H268" s="14"/>
      <c r="I268" s="13"/>
      <c r="J268" s="14"/>
      <c r="K268" s="13"/>
      <c r="L268" s="14"/>
      <c r="M268" s="8" t="s">
        <v>51</v>
      </c>
      <c r="N268" s="2" t="s">
        <v>688</v>
      </c>
      <c r="O268" s="2" t="s">
        <v>288</v>
      </c>
      <c r="P268" s="2" t="s">
        <v>59</v>
      </c>
      <c r="Q268" s="2" t="s">
        <v>59</v>
      </c>
      <c r="R268" s="2" t="s">
        <v>58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51</v>
      </c>
      <c r="AW268" s="2" t="s">
        <v>722</v>
      </c>
      <c r="AX268" s="2" t="s">
        <v>51</v>
      </c>
      <c r="AY268" s="2" t="s">
        <v>51</v>
      </c>
    </row>
    <row r="269" spans="1:51" ht="27" customHeight="1" x14ac:dyDescent="0.3">
      <c r="A269" s="8" t="s">
        <v>602</v>
      </c>
      <c r="B269" s="8" t="s">
        <v>303</v>
      </c>
      <c r="C269" s="8" t="s">
        <v>261</v>
      </c>
      <c r="D269" s="9">
        <v>1</v>
      </c>
      <c r="E269" s="13"/>
      <c r="F269" s="14"/>
      <c r="G269" s="13"/>
      <c r="H269" s="14"/>
      <c r="I269" s="13"/>
      <c r="J269" s="14"/>
      <c r="K269" s="13"/>
      <c r="L269" s="14"/>
      <c r="M269" s="8" t="s">
        <v>51</v>
      </c>
      <c r="N269" s="2" t="s">
        <v>688</v>
      </c>
      <c r="O269" s="2" t="s">
        <v>262</v>
      </c>
      <c r="P269" s="2" t="s">
        <v>59</v>
      </c>
      <c r="Q269" s="2" t="s">
        <v>59</v>
      </c>
      <c r="R269" s="2" t="s">
        <v>59</v>
      </c>
      <c r="S269" s="3">
        <v>1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51</v>
      </c>
      <c r="AW269" s="2" t="s">
        <v>723</v>
      </c>
      <c r="AX269" s="2" t="s">
        <v>51</v>
      </c>
      <c r="AY269" s="2" t="s">
        <v>51</v>
      </c>
    </row>
    <row r="270" spans="1:51" ht="27" customHeight="1" x14ac:dyDescent="0.3">
      <c r="A270" s="8" t="s">
        <v>275</v>
      </c>
      <c r="B270" s="8" t="s">
        <v>51</v>
      </c>
      <c r="C270" s="8" t="s">
        <v>51</v>
      </c>
      <c r="D270" s="9"/>
      <c r="E270" s="13"/>
      <c r="F270" s="14"/>
      <c r="G270" s="13"/>
      <c r="H270" s="14"/>
      <c r="I270" s="13"/>
      <c r="J270" s="14"/>
      <c r="K270" s="13"/>
      <c r="L270" s="14"/>
      <c r="M270" s="8" t="s">
        <v>51</v>
      </c>
      <c r="N270" s="2" t="s">
        <v>72</v>
      </c>
      <c r="O270" s="2" t="s">
        <v>72</v>
      </c>
      <c r="P270" s="2" t="s">
        <v>51</v>
      </c>
      <c r="Q270" s="2" t="s">
        <v>51</v>
      </c>
      <c r="R270" s="2" t="s">
        <v>51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51</v>
      </c>
      <c r="AW270" s="2" t="s">
        <v>51</v>
      </c>
      <c r="AX270" s="2" t="s">
        <v>51</v>
      </c>
      <c r="AY270" s="2" t="s">
        <v>51</v>
      </c>
    </row>
    <row r="271" spans="1:51" ht="27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27" customHeight="1" x14ac:dyDescent="0.3">
      <c r="A272" s="40" t="s">
        <v>724</v>
      </c>
      <c r="B272" s="40"/>
      <c r="C272" s="40"/>
      <c r="D272" s="40"/>
      <c r="E272" s="41"/>
      <c r="F272" s="42"/>
      <c r="G272" s="41"/>
      <c r="H272" s="42"/>
      <c r="I272" s="41"/>
      <c r="J272" s="42"/>
      <c r="K272" s="41"/>
      <c r="L272" s="42"/>
      <c r="M272" s="40"/>
      <c r="N272" s="1" t="s">
        <v>460</v>
      </c>
    </row>
    <row r="273" spans="1:51" ht="27" customHeight="1" x14ac:dyDescent="0.3">
      <c r="A273" s="8" t="s">
        <v>725</v>
      </c>
      <c r="B273" s="8" t="s">
        <v>726</v>
      </c>
      <c r="C273" s="8" t="s">
        <v>213</v>
      </c>
      <c r="D273" s="9">
        <v>13.816000000000001</v>
      </c>
      <c r="E273" s="13"/>
      <c r="F273" s="14"/>
      <c r="G273" s="13"/>
      <c r="H273" s="14"/>
      <c r="I273" s="13"/>
      <c r="J273" s="14"/>
      <c r="K273" s="13"/>
      <c r="L273" s="14"/>
      <c r="M273" s="8" t="s">
        <v>51</v>
      </c>
      <c r="N273" s="2" t="s">
        <v>460</v>
      </c>
      <c r="O273" s="2" t="s">
        <v>727</v>
      </c>
      <c r="P273" s="2" t="s">
        <v>59</v>
      </c>
      <c r="Q273" s="2" t="s">
        <v>59</v>
      </c>
      <c r="R273" s="2" t="s">
        <v>58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51</v>
      </c>
      <c r="AW273" s="2" t="s">
        <v>728</v>
      </c>
      <c r="AX273" s="2" t="s">
        <v>51</v>
      </c>
      <c r="AY273" s="2" t="s">
        <v>51</v>
      </c>
    </row>
    <row r="274" spans="1:51" ht="27" customHeight="1" x14ac:dyDescent="0.3">
      <c r="A274" s="8" t="s">
        <v>626</v>
      </c>
      <c r="B274" s="8" t="s">
        <v>627</v>
      </c>
      <c r="C274" s="8" t="s">
        <v>213</v>
      </c>
      <c r="D274" s="9">
        <v>12.56</v>
      </c>
      <c r="E274" s="13"/>
      <c r="F274" s="14"/>
      <c r="G274" s="13"/>
      <c r="H274" s="14"/>
      <c r="I274" s="13"/>
      <c r="J274" s="14"/>
      <c r="K274" s="13"/>
      <c r="L274" s="14"/>
      <c r="M274" s="8" t="s">
        <v>628</v>
      </c>
      <c r="N274" s="2" t="s">
        <v>460</v>
      </c>
      <c r="O274" s="2" t="s">
        <v>629</v>
      </c>
      <c r="P274" s="2" t="s">
        <v>58</v>
      </c>
      <c r="Q274" s="2" t="s">
        <v>59</v>
      </c>
      <c r="R274" s="2" t="s">
        <v>59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51</v>
      </c>
      <c r="AW274" s="2" t="s">
        <v>729</v>
      </c>
      <c r="AX274" s="2" t="s">
        <v>51</v>
      </c>
      <c r="AY274" s="2" t="s">
        <v>51</v>
      </c>
    </row>
    <row r="275" spans="1:51" ht="27" customHeight="1" x14ac:dyDescent="0.3">
      <c r="A275" s="8" t="s">
        <v>211</v>
      </c>
      <c r="B275" s="8" t="s">
        <v>212</v>
      </c>
      <c r="C275" s="8" t="s">
        <v>213</v>
      </c>
      <c r="D275" s="9">
        <v>-1.256</v>
      </c>
      <c r="E275" s="13"/>
      <c r="F275" s="14"/>
      <c r="G275" s="13"/>
      <c r="H275" s="14"/>
      <c r="I275" s="13"/>
      <c r="J275" s="14"/>
      <c r="K275" s="13"/>
      <c r="L275" s="14"/>
      <c r="M275" s="8" t="s">
        <v>214</v>
      </c>
      <c r="N275" s="2" t="s">
        <v>460</v>
      </c>
      <c r="O275" s="2" t="s">
        <v>215</v>
      </c>
      <c r="P275" s="2" t="s">
        <v>59</v>
      </c>
      <c r="Q275" s="2" t="s">
        <v>59</v>
      </c>
      <c r="R275" s="2" t="s">
        <v>58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51</v>
      </c>
      <c r="AW275" s="2" t="s">
        <v>730</v>
      </c>
      <c r="AX275" s="2" t="s">
        <v>51</v>
      </c>
      <c r="AY275" s="2" t="s">
        <v>51</v>
      </c>
    </row>
    <row r="276" spans="1:51" ht="27" customHeight="1" x14ac:dyDescent="0.3">
      <c r="A276" s="8" t="s">
        <v>632</v>
      </c>
      <c r="B276" s="8" t="s">
        <v>633</v>
      </c>
      <c r="C276" s="8" t="s">
        <v>62</v>
      </c>
      <c r="D276" s="9">
        <v>2</v>
      </c>
      <c r="E276" s="13"/>
      <c r="F276" s="14"/>
      <c r="G276" s="13"/>
      <c r="H276" s="14"/>
      <c r="I276" s="13"/>
      <c r="J276" s="14"/>
      <c r="K276" s="13"/>
      <c r="L276" s="14"/>
      <c r="M276" s="8" t="s">
        <v>634</v>
      </c>
      <c r="N276" s="2" t="s">
        <v>460</v>
      </c>
      <c r="O276" s="2" t="s">
        <v>635</v>
      </c>
      <c r="P276" s="2" t="s">
        <v>58</v>
      </c>
      <c r="Q276" s="2" t="s">
        <v>59</v>
      </c>
      <c r="R276" s="2" t="s">
        <v>59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51</v>
      </c>
      <c r="AW276" s="2" t="s">
        <v>731</v>
      </c>
      <c r="AX276" s="2" t="s">
        <v>51</v>
      </c>
      <c r="AY276" s="2" t="s">
        <v>51</v>
      </c>
    </row>
    <row r="277" spans="1:51" ht="27" customHeight="1" x14ac:dyDescent="0.3">
      <c r="A277" s="8" t="s">
        <v>275</v>
      </c>
      <c r="B277" s="8" t="s">
        <v>51</v>
      </c>
      <c r="C277" s="8" t="s">
        <v>51</v>
      </c>
      <c r="D277" s="9"/>
      <c r="E277" s="13"/>
      <c r="F277" s="14"/>
      <c r="G277" s="13"/>
      <c r="H277" s="14"/>
      <c r="I277" s="13"/>
      <c r="J277" s="14"/>
      <c r="K277" s="13"/>
      <c r="L277" s="14"/>
      <c r="M277" s="8" t="s">
        <v>51</v>
      </c>
      <c r="N277" s="2" t="s">
        <v>72</v>
      </c>
      <c r="O277" s="2" t="s">
        <v>72</v>
      </c>
      <c r="P277" s="2" t="s">
        <v>51</v>
      </c>
      <c r="Q277" s="2" t="s">
        <v>51</v>
      </c>
      <c r="R277" s="2" t="s">
        <v>51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51</v>
      </c>
      <c r="AW277" s="2" t="s">
        <v>51</v>
      </c>
      <c r="AX277" s="2" t="s">
        <v>51</v>
      </c>
      <c r="AY277" s="2" t="s">
        <v>51</v>
      </c>
    </row>
    <row r="278" spans="1:51" ht="27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27" customHeight="1" x14ac:dyDescent="0.3">
      <c r="A279" s="40" t="s">
        <v>732</v>
      </c>
      <c r="B279" s="40"/>
      <c r="C279" s="40"/>
      <c r="D279" s="40"/>
      <c r="E279" s="41"/>
      <c r="F279" s="42"/>
      <c r="G279" s="41"/>
      <c r="H279" s="42"/>
      <c r="I279" s="41"/>
      <c r="J279" s="42"/>
      <c r="K279" s="41"/>
      <c r="L279" s="42"/>
      <c r="M279" s="40"/>
      <c r="N279" s="1" t="s">
        <v>465</v>
      </c>
    </row>
    <row r="280" spans="1:51" ht="27" customHeight="1" x14ac:dyDescent="0.3">
      <c r="A280" s="8" t="s">
        <v>733</v>
      </c>
      <c r="B280" s="8" t="s">
        <v>734</v>
      </c>
      <c r="C280" s="8" t="s">
        <v>213</v>
      </c>
      <c r="D280" s="9">
        <v>13.0845</v>
      </c>
      <c r="E280" s="13"/>
      <c r="F280" s="14"/>
      <c r="G280" s="13"/>
      <c r="H280" s="14"/>
      <c r="I280" s="13"/>
      <c r="J280" s="14"/>
      <c r="K280" s="13"/>
      <c r="L280" s="14"/>
      <c r="M280" s="8" t="s">
        <v>51</v>
      </c>
      <c r="N280" s="2" t="s">
        <v>465</v>
      </c>
      <c r="O280" s="2" t="s">
        <v>735</v>
      </c>
      <c r="P280" s="2" t="s">
        <v>59</v>
      </c>
      <c r="Q280" s="2" t="s">
        <v>59</v>
      </c>
      <c r="R280" s="2" t="s">
        <v>58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51</v>
      </c>
      <c r="AW280" s="2" t="s">
        <v>736</v>
      </c>
      <c r="AX280" s="2" t="s">
        <v>51</v>
      </c>
      <c r="AY280" s="2" t="s">
        <v>51</v>
      </c>
    </row>
    <row r="281" spans="1:51" ht="27" customHeight="1" x14ac:dyDescent="0.3">
      <c r="A281" s="8" t="s">
        <v>626</v>
      </c>
      <c r="B281" s="8" t="s">
        <v>627</v>
      </c>
      <c r="C281" s="8" t="s">
        <v>213</v>
      </c>
      <c r="D281" s="9">
        <v>11.895</v>
      </c>
      <c r="E281" s="13"/>
      <c r="F281" s="14"/>
      <c r="G281" s="13"/>
      <c r="H281" s="14"/>
      <c r="I281" s="13"/>
      <c r="J281" s="14"/>
      <c r="K281" s="13"/>
      <c r="L281" s="14"/>
      <c r="M281" s="8" t="s">
        <v>628</v>
      </c>
      <c r="N281" s="2" t="s">
        <v>465</v>
      </c>
      <c r="O281" s="2" t="s">
        <v>629</v>
      </c>
      <c r="P281" s="2" t="s">
        <v>58</v>
      </c>
      <c r="Q281" s="2" t="s">
        <v>59</v>
      </c>
      <c r="R281" s="2" t="s">
        <v>59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51</v>
      </c>
      <c r="AW281" s="2" t="s">
        <v>737</v>
      </c>
      <c r="AX281" s="2" t="s">
        <v>51</v>
      </c>
      <c r="AY281" s="2" t="s">
        <v>51</v>
      </c>
    </row>
    <row r="282" spans="1:51" ht="27" customHeight="1" x14ac:dyDescent="0.3">
      <c r="A282" s="8" t="s">
        <v>211</v>
      </c>
      <c r="B282" s="8" t="s">
        <v>738</v>
      </c>
      <c r="C282" s="8" t="s">
        <v>213</v>
      </c>
      <c r="D282" s="9">
        <v>-1.1895</v>
      </c>
      <c r="E282" s="13"/>
      <c r="F282" s="14"/>
      <c r="G282" s="13"/>
      <c r="H282" s="14"/>
      <c r="I282" s="13"/>
      <c r="J282" s="14"/>
      <c r="K282" s="13"/>
      <c r="L282" s="14"/>
      <c r="M282" s="8" t="s">
        <v>214</v>
      </c>
      <c r="N282" s="2" t="s">
        <v>465</v>
      </c>
      <c r="O282" s="2" t="s">
        <v>739</v>
      </c>
      <c r="P282" s="2" t="s">
        <v>59</v>
      </c>
      <c r="Q282" s="2" t="s">
        <v>59</v>
      </c>
      <c r="R282" s="2" t="s">
        <v>58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51</v>
      </c>
      <c r="AW282" s="2" t="s">
        <v>740</v>
      </c>
      <c r="AX282" s="2" t="s">
        <v>51</v>
      </c>
      <c r="AY282" s="2" t="s">
        <v>51</v>
      </c>
    </row>
    <row r="283" spans="1:51" ht="27" customHeight="1" x14ac:dyDescent="0.3">
      <c r="A283" s="8" t="s">
        <v>275</v>
      </c>
      <c r="B283" s="8" t="s">
        <v>51</v>
      </c>
      <c r="C283" s="8" t="s">
        <v>51</v>
      </c>
      <c r="D283" s="9"/>
      <c r="E283" s="13"/>
      <c r="F283" s="14"/>
      <c r="G283" s="13"/>
      <c r="H283" s="14"/>
      <c r="I283" s="13"/>
      <c r="J283" s="14"/>
      <c r="K283" s="13"/>
      <c r="L283" s="14"/>
      <c r="M283" s="8" t="s">
        <v>51</v>
      </c>
      <c r="N283" s="2" t="s">
        <v>72</v>
      </c>
      <c r="O283" s="2" t="s">
        <v>72</v>
      </c>
      <c r="P283" s="2" t="s">
        <v>51</v>
      </c>
      <c r="Q283" s="2" t="s">
        <v>51</v>
      </c>
      <c r="R283" s="2" t="s">
        <v>51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51</v>
      </c>
      <c r="AW283" s="2" t="s">
        <v>51</v>
      </c>
      <c r="AX283" s="2" t="s">
        <v>51</v>
      </c>
      <c r="AY283" s="2" t="s">
        <v>51</v>
      </c>
    </row>
    <row r="284" spans="1:51" ht="27" customHeight="1" x14ac:dyDescent="0.3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27" customHeight="1" x14ac:dyDescent="0.3">
      <c r="A285" s="40" t="s">
        <v>741</v>
      </c>
      <c r="B285" s="40"/>
      <c r="C285" s="40"/>
      <c r="D285" s="40"/>
      <c r="E285" s="41"/>
      <c r="F285" s="42"/>
      <c r="G285" s="41"/>
      <c r="H285" s="42"/>
      <c r="I285" s="41"/>
      <c r="J285" s="42"/>
      <c r="K285" s="41"/>
      <c r="L285" s="42"/>
      <c r="M285" s="40"/>
      <c r="N285" s="1" t="s">
        <v>477</v>
      </c>
    </row>
    <row r="286" spans="1:51" ht="27" customHeight="1" x14ac:dyDescent="0.3">
      <c r="A286" s="8" t="s">
        <v>473</v>
      </c>
      <c r="B286" s="8" t="s">
        <v>474</v>
      </c>
      <c r="C286" s="8" t="s">
        <v>528</v>
      </c>
      <c r="D286" s="9">
        <v>0.25</v>
      </c>
      <c r="E286" s="13"/>
      <c r="F286" s="14"/>
      <c r="G286" s="13"/>
      <c r="H286" s="14"/>
      <c r="I286" s="13"/>
      <c r="J286" s="14"/>
      <c r="K286" s="13"/>
      <c r="L286" s="14"/>
      <c r="M286" s="8" t="s">
        <v>529</v>
      </c>
      <c r="N286" s="2" t="s">
        <v>477</v>
      </c>
      <c r="O286" s="2" t="s">
        <v>743</v>
      </c>
      <c r="P286" s="2" t="s">
        <v>59</v>
      </c>
      <c r="Q286" s="2" t="s">
        <v>59</v>
      </c>
      <c r="R286" s="2" t="s">
        <v>58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51</v>
      </c>
      <c r="AW286" s="2" t="s">
        <v>744</v>
      </c>
      <c r="AX286" s="2" t="s">
        <v>51</v>
      </c>
      <c r="AY286" s="2" t="s">
        <v>51</v>
      </c>
    </row>
    <row r="287" spans="1:51" ht="27" customHeight="1" x14ac:dyDescent="0.3">
      <c r="A287" s="8" t="s">
        <v>275</v>
      </c>
      <c r="B287" s="8" t="s">
        <v>51</v>
      </c>
      <c r="C287" s="8" t="s">
        <v>51</v>
      </c>
      <c r="D287" s="9"/>
      <c r="E287" s="13"/>
      <c r="F287" s="14"/>
      <c r="G287" s="13"/>
      <c r="H287" s="14"/>
      <c r="I287" s="13"/>
      <c r="J287" s="14"/>
      <c r="K287" s="13"/>
      <c r="L287" s="14"/>
      <c r="M287" s="8" t="s">
        <v>51</v>
      </c>
      <c r="N287" s="2" t="s">
        <v>72</v>
      </c>
      <c r="O287" s="2" t="s">
        <v>72</v>
      </c>
      <c r="P287" s="2" t="s">
        <v>51</v>
      </c>
      <c r="Q287" s="2" t="s">
        <v>51</v>
      </c>
      <c r="R287" s="2" t="s">
        <v>51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51</v>
      </c>
      <c r="AW287" s="2" t="s">
        <v>51</v>
      </c>
      <c r="AX287" s="2" t="s">
        <v>51</v>
      </c>
      <c r="AY287" s="2" t="s">
        <v>51</v>
      </c>
    </row>
    <row r="288" spans="1:51" ht="27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27" customHeight="1" x14ac:dyDescent="0.3">
      <c r="A289" s="40" t="s">
        <v>745</v>
      </c>
      <c r="B289" s="40"/>
      <c r="C289" s="40"/>
      <c r="D289" s="40"/>
      <c r="E289" s="41"/>
      <c r="F289" s="42"/>
      <c r="G289" s="41"/>
      <c r="H289" s="42"/>
      <c r="I289" s="41"/>
      <c r="J289" s="42"/>
      <c r="K289" s="41"/>
      <c r="L289" s="42"/>
      <c r="M289" s="40"/>
      <c r="N289" s="1" t="s">
        <v>485</v>
      </c>
    </row>
    <row r="290" spans="1:51" ht="27" customHeight="1" x14ac:dyDescent="0.3">
      <c r="A290" s="8" t="s">
        <v>611</v>
      </c>
      <c r="B290" s="8" t="s">
        <v>286</v>
      </c>
      <c r="C290" s="8" t="s">
        <v>287</v>
      </c>
      <c r="D290" s="9">
        <v>0.05</v>
      </c>
      <c r="E290" s="13"/>
      <c r="F290" s="14"/>
      <c r="G290" s="13"/>
      <c r="H290" s="14"/>
      <c r="I290" s="13"/>
      <c r="J290" s="14"/>
      <c r="K290" s="13"/>
      <c r="L290" s="14"/>
      <c r="M290" s="8" t="s">
        <v>51</v>
      </c>
      <c r="N290" s="2" t="s">
        <v>485</v>
      </c>
      <c r="O290" s="2" t="s">
        <v>612</v>
      </c>
      <c r="P290" s="2" t="s">
        <v>59</v>
      </c>
      <c r="Q290" s="2" t="s">
        <v>59</v>
      </c>
      <c r="R290" s="2" t="s">
        <v>58</v>
      </c>
      <c r="S290" s="3"/>
      <c r="T290" s="3"/>
      <c r="U290" s="3"/>
      <c r="V290" s="3">
        <v>1</v>
      </c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51</v>
      </c>
      <c r="AW290" s="2" t="s">
        <v>748</v>
      </c>
      <c r="AX290" s="2" t="s">
        <v>51</v>
      </c>
      <c r="AY290" s="2" t="s">
        <v>51</v>
      </c>
    </row>
    <row r="291" spans="1:51" ht="27" customHeight="1" x14ac:dyDescent="0.3">
      <c r="A291" s="8" t="s">
        <v>285</v>
      </c>
      <c r="B291" s="8" t="s">
        <v>286</v>
      </c>
      <c r="C291" s="8" t="s">
        <v>287</v>
      </c>
      <c r="D291" s="9">
        <v>1.9E-2</v>
      </c>
      <c r="E291" s="13"/>
      <c r="F291" s="14"/>
      <c r="G291" s="13"/>
      <c r="H291" s="14"/>
      <c r="I291" s="13"/>
      <c r="J291" s="14"/>
      <c r="K291" s="13"/>
      <c r="L291" s="14"/>
      <c r="M291" s="8" t="s">
        <v>51</v>
      </c>
      <c r="N291" s="2" t="s">
        <v>485</v>
      </c>
      <c r="O291" s="2" t="s">
        <v>288</v>
      </c>
      <c r="P291" s="2" t="s">
        <v>59</v>
      </c>
      <c r="Q291" s="2" t="s">
        <v>59</v>
      </c>
      <c r="R291" s="2" t="s">
        <v>58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51</v>
      </c>
      <c r="AW291" s="2" t="s">
        <v>749</v>
      </c>
      <c r="AX291" s="2" t="s">
        <v>51</v>
      </c>
      <c r="AY291" s="2" t="s">
        <v>51</v>
      </c>
    </row>
    <row r="292" spans="1:51" ht="27" customHeight="1" x14ac:dyDescent="0.3">
      <c r="A292" s="8" t="s">
        <v>302</v>
      </c>
      <c r="B292" s="8" t="s">
        <v>695</v>
      </c>
      <c r="C292" s="8" t="s">
        <v>261</v>
      </c>
      <c r="D292" s="9">
        <v>1</v>
      </c>
      <c r="E292" s="13"/>
      <c r="F292" s="14"/>
      <c r="G292" s="13"/>
      <c r="H292" s="14"/>
      <c r="I292" s="13"/>
      <c r="J292" s="14"/>
      <c r="K292" s="13"/>
      <c r="L292" s="14"/>
      <c r="M292" s="8" t="s">
        <v>51</v>
      </c>
      <c r="N292" s="2" t="s">
        <v>485</v>
      </c>
      <c r="O292" s="2" t="s">
        <v>262</v>
      </c>
      <c r="P292" s="2" t="s">
        <v>59</v>
      </c>
      <c r="Q292" s="2" t="s">
        <v>59</v>
      </c>
      <c r="R292" s="2" t="s">
        <v>59</v>
      </c>
      <c r="S292" s="3">
        <v>1</v>
      </c>
      <c r="T292" s="3">
        <v>2</v>
      </c>
      <c r="U292" s="3">
        <v>0.04</v>
      </c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51</v>
      </c>
      <c r="AW292" s="2" t="s">
        <v>750</v>
      </c>
      <c r="AX292" s="2" t="s">
        <v>51</v>
      </c>
      <c r="AY292" s="2" t="s">
        <v>51</v>
      </c>
    </row>
    <row r="293" spans="1:51" ht="27" customHeight="1" x14ac:dyDescent="0.3">
      <c r="A293" s="8" t="s">
        <v>275</v>
      </c>
      <c r="B293" s="8" t="s">
        <v>51</v>
      </c>
      <c r="C293" s="8" t="s">
        <v>51</v>
      </c>
      <c r="D293" s="9"/>
      <c r="E293" s="13"/>
      <c r="F293" s="14"/>
      <c r="G293" s="13"/>
      <c r="H293" s="14"/>
      <c r="I293" s="13"/>
      <c r="J293" s="14"/>
      <c r="K293" s="13"/>
      <c r="L293" s="14"/>
      <c r="M293" s="8" t="s">
        <v>51</v>
      </c>
      <c r="N293" s="2" t="s">
        <v>72</v>
      </c>
      <c r="O293" s="2" t="s">
        <v>72</v>
      </c>
      <c r="P293" s="2" t="s">
        <v>51</v>
      </c>
      <c r="Q293" s="2" t="s">
        <v>51</v>
      </c>
      <c r="R293" s="2" t="s">
        <v>51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51</v>
      </c>
      <c r="AW293" s="2" t="s">
        <v>51</v>
      </c>
      <c r="AX293" s="2" t="s">
        <v>51</v>
      </c>
      <c r="AY293" s="2" t="s">
        <v>51</v>
      </c>
    </row>
    <row r="294" spans="1:51" ht="27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27" customHeight="1" x14ac:dyDescent="0.3">
      <c r="A295" s="40" t="s">
        <v>751</v>
      </c>
      <c r="B295" s="40"/>
      <c r="C295" s="40"/>
      <c r="D295" s="40"/>
      <c r="E295" s="41"/>
      <c r="F295" s="42"/>
      <c r="G295" s="41"/>
      <c r="H295" s="42"/>
      <c r="I295" s="41"/>
      <c r="J295" s="42"/>
      <c r="K295" s="41"/>
      <c r="L295" s="42"/>
      <c r="M295" s="40"/>
      <c r="N295" s="1" t="s">
        <v>489</v>
      </c>
    </row>
    <row r="296" spans="1:51" ht="27" customHeight="1" x14ac:dyDescent="0.3">
      <c r="A296" s="8" t="s">
        <v>754</v>
      </c>
      <c r="B296" s="8" t="s">
        <v>755</v>
      </c>
      <c r="C296" s="8" t="s">
        <v>62</v>
      </c>
      <c r="D296" s="9">
        <v>1</v>
      </c>
      <c r="E296" s="13"/>
      <c r="F296" s="14"/>
      <c r="G296" s="13"/>
      <c r="H296" s="14"/>
      <c r="I296" s="13"/>
      <c r="J296" s="14"/>
      <c r="K296" s="13"/>
      <c r="L296" s="14"/>
      <c r="M296" s="8" t="s">
        <v>756</v>
      </c>
      <c r="N296" s="2" t="s">
        <v>489</v>
      </c>
      <c r="O296" s="2" t="s">
        <v>757</v>
      </c>
      <c r="P296" s="2" t="s">
        <v>58</v>
      </c>
      <c r="Q296" s="2" t="s">
        <v>59</v>
      </c>
      <c r="R296" s="2" t="s">
        <v>59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51</v>
      </c>
      <c r="AW296" s="2" t="s">
        <v>758</v>
      </c>
      <c r="AX296" s="2" t="s">
        <v>51</v>
      </c>
      <c r="AY296" s="2" t="s">
        <v>51</v>
      </c>
    </row>
    <row r="297" spans="1:51" ht="27" customHeight="1" x14ac:dyDescent="0.3">
      <c r="A297" s="8" t="s">
        <v>487</v>
      </c>
      <c r="B297" s="8" t="s">
        <v>759</v>
      </c>
      <c r="C297" s="8" t="s">
        <v>62</v>
      </c>
      <c r="D297" s="9">
        <v>1</v>
      </c>
      <c r="E297" s="13"/>
      <c r="F297" s="14"/>
      <c r="G297" s="13"/>
      <c r="H297" s="14"/>
      <c r="I297" s="13"/>
      <c r="J297" s="14"/>
      <c r="K297" s="13"/>
      <c r="L297" s="14"/>
      <c r="M297" s="8" t="s">
        <v>760</v>
      </c>
      <c r="N297" s="2" t="s">
        <v>489</v>
      </c>
      <c r="O297" s="2" t="s">
        <v>761</v>
      </c>
      <c r="P297" s="2" t="s">
        <v>58</v>
      </c>
      <c r="Q297" s="2" t="s">
        <v>59</v>
      </c>
      <c r="R297" s="2" t="s">
        <v>59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51</v>
      </c>
      <c r="AW297" s="2" t="s">
        <v>762</v>
      </c>
      <c r="AX297" s="2" t="s">
        <v>51</v>
      </c>
      <c r="AY297" s="2" t="s">
        <v>51</v>
      </c>
    </row>
    <row r="298" spans="1:51" ht="27" customHeight="1" x14ac:dyDescent="0.3">
      <c r="A298" s="8" t="s">
        <v>275</v>
      </c>
      <c r="B298" s="8" t="s">
        <v>51</v>
      </c>
      <c r="C298" s="8" t="s">
        <v>51</v>
      </c>
      <c r="D298" s="9"/>
      <c r="E298" s="13"/>
      <c r="F298" s="14"/>
      <c r="G298" s="13"/>
      <c r="H298" s="14"/>
      <c r="I298" s="13"/>
      <c r="J298" s="14"/>
      <c r="K298" s="13"/>
      <c r="L298" s="14"/>
      <c r="M298" s="8" t="s">
        <v>51</v>
      </c>
      <c r="N298" s="2" t="s">
        <v>72</v>
      </c>
      <c r="O298" s="2" t="s">
        <v>72</v>
      </c>
      <c r="P298" s="2" t="s">
        <v>51</v>
      </c>
      <c r="Q298" s="2" t="s">
        <v>51</v>
      </c>
      <c r="R298" s="2" t="s">
        <v>51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51</v>
      </c>
      <c r="AW298" s="2" t="s">
        <v>51</v>
      </c>
      <c r="AX298" s="2" t="s">
        <v>51</v>
      </c>
      <c r="AY298" s="2" t="s">
        <v>51</v>
      </c>
    </row>
    <row r="299" spans="1:51" ht="27" customHeight="1" x14ac:dyDescent="0.3">
      <c r="A299" s="9"/>
      <c r="B299" s="9"/>
      <c r="C299" s="9"/>
      <c r="D299" s="9"/>
      <c r="E299" s="13"/>
      <c r="F299" s="14"/>
      <c r="G299" s="13"/>
      <c r="H299" s="14"/>
      <c r="I299" s="13"/>
      <c r="J299" s="14"/>
      <c r="K299" s="13"/>
      <c r="L299" s="14"/>
      <c r="M299" s="9"/>
    </row>
    <row r="300" spans="1:51" ht="27" customHeight="1" x14ac:dyDescent="0.3">
      <c r="A300" s="40" t="s">
        <v>763</v>
      </c>
      <c r="B300" s="40"/>
      <c r="C300" s="40"/>
      <c r="D300" s="40"/>
      <c r="E300" s="41"/>
      <c r="F300" s="42"/>
      <c r="G300" s="41"/>
      <c r="H300" s="42"/>
      <c r="I300" s="41"/>
      <c r="J300" s="42"/>
      <c r="K300" s="41"/>
      <c r="L300" s="42"/>
      <c r="M300" s="40"/>
      <c r="N300" s="1" t="s">
        <v>757</v>
      </c>
    </row>
    <row r="301" spans="1:51" ht="27" customHeight="1" x14ac:dyDescent="0.3">
      <c r="A301" s="8" t="s">
        <v>611</v>
      </c>
      <c r="B301" s="8" t="s">
        <v>286</v>
      </c>
      <c r="C301" s="8" t="s">
        <v>287</v>
      </c>
      <c r="D301" s="9">
        <v>2.4E-2</v>
      </c>
      <c r="E301" s="13"/>
      <c r="F301" s="14"/>
      <c r="G301" s="13"/>
      <c r="H301" s="14"/>
      <c r="I301" s="13"/>
      <c r="J301" s="14"/>
      <c r="K301" s="13"/>
      <c r="L301" s="14"/>
      <c r="M301" s="8" t="s">
        <v>51</v>
      </c>
      <c r="N301" s="2" t="s">
        <v>757</v>
      </c>
      <c r="O301" s="2" t="s">
        <v>612</v>
      </c>
      <c r="P301" s="2" t="s">
        <v>59</v>
      </c>
      <c r="Q301" s="2" t="s">
        <v>59</v>
      </c>
      <c r="R301" s="2" t="s">
        <v>58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51</v>
      </c>
      <c r="AW301" s="2" t="s">
        <v>765</v>
      </c>
      <c r="AX301" s="2" t="s">
        <v>51</v>
      </c>
      <c r="AY301" s="2" t="s">
        <v>51</v>
      </c>
    </row>
    <row r="302" spans="1:51" ht="27" customHeight="1" x14ac:dyDescent="0.3">
      <c r="A302" s="8" t="s">
        <v>285</v>
      </c>
      <c r="B302" s="8" t="s">
        <v>286</v>
      </c>
      <c r="C302" s="8" t="s">
        <v>287</v>
      </c>
      <c r="D302" s="9">
        <v>8.9999999999999993E-3</v>
      </c>
      <c r="E302" s="13"/>
      <c r="F302" s="14"/>
      <c r="G302" s="13"/>
      <c r="H302" s="14"/>
      <c r="I302" s="13"/>
      <c r="J302" s="14"/>
      <c r="K302" s="13"/>
      <c r="L302" s="14"/>
      <c r="M302" s="8" t="s">
        <v>51</v>
      </c>
      <c r="N302" s="2" t="s">
        <v>757</v>
      </c>
      <c r="O302" s="2" t="s">
        <v>288</v>
      </c>
      <c r="P302" s="2" t="s">
        <v>59</v>
      </c>
      <c r="Q302" s="2" t="s">
        <v>59</v>
      </c>
      <c r="R302" s="2" t="s">
        <v>58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51</v>
      </c>
      <c r="AW302" s="2" t="s">
        <v>766</v>
      </c>
      <c r="AX302" s="2" t="s">
        <v>51</v>
      </c>
      <c r="AY302" s="2" t="s">
        <v>51</v>
      </c>
    </row>
    <row r="303" spans="1:51" ht="27" customHeight="1" x14ac:dyDescent="0.3">
      <c r="A303" s="8" t="s">
        <v>302</v>
      </c>
      <c r="B303" s="8" t="s">
        <v>695</v>
      </c>
      <c r="C303" s="8" t="s">
        <v>261</v>
      </c>
      <c r="D303" s="9">
        <v>1</v>
      </c>
      <c r="E303" s="13"/>
      <c r="F303" s="14"/>
      <c r="G303" s="13"/>
      <c r="H303" s="14"/>
      <c r="I303" s="13"/>
      <c r="J303" s="14"/>
      <c r="K303" s="13"/>
      <c r="L303" s="14"/>
      <c r="M303" s="8" t="s">
        <v>51</v>
      </c>
      <c r="N303" s="2" t="s">
        <v>757</v>
      </c>
      <c r="O303" s="2" t="s">
        <v>262</v>
      </c>
      <c r="P303" s="2" t="s">
        <v>59</v>
      </c>
      <c r="Q303" s="2" t="s">
        <v>59</v>
      </c>
      <c r="R303" s="2" t="s">
        <v>59</v>
      </c>
      <c r="S303" s="3">
        <v>1</v>
      </c>
      <c r="T303" s="3">
        <v>2</v>
      </c>
      <c r="U303" s="3">
        <v>0.04</v>
      </c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51</v>
      </c>
      <c r="AW303" s="2" t="s">
        <v>767</v>
      </c>
      <c r="AX303" s="2" t="s">
        <v>51</v>
      </c>
      <c r="AY303" s="2" t="s">
        <v>51</v>
      </c>
    </row>
    <row r="304" spans="1:51" ht="27" customHeight="1" x14ac:dyDescent="0.3">
      <c r="A304" s="8" t="s">
        <v>275</v>
      </c>
      <c r="B304" s="8" t="s">
        <v>51</v>
      </c>
      <c r="C304" s="8" t="s">
        <v>51</v>
      </c>
      <c r="D304" s="9"/>
      <c r="E304" s="13"/>
      <c r="F304" s="14"/>
      <c r="G304" s="13"/>
      <c r="H304" s="14"/>
      <c r="I304" s="13"/>
      <c r="J304" s="14"/>
      <c r="K304" s="13"/>
      <c r="L304" s="14"/>
      <c r="M304" s="8" t="s">
        <v>51</v>
      </c>
      <c r="N304" s="2" t="s">
        <v>72</v>
      </c>
      <c r="O304" s="2" t="s">
        <v>72</v>
      </c>
      <c r="P304" s="2" t="s">
        <v>51</v>
      </c>
      <c r="Q304" s="2" t="s">
        <v>51</v>
      </c>
      <c r="R304" s="2" t="s">
        <v>51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51</v>
      </c>
      <c r="AW304" s="2" t="s">
        <v>51</v>
      </c>
      <c r="AX304" s="2" t="s">
        <v>51</v>
      </c>
      <c r="AY304" s="2" t="s">
        <v>51</v>
      </c>
    </row>
    <row r="305" spans="1:51" ht="27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27" customHeight="1" x14ac:dyDescent="0.3">
      <c r="A306" s="40" t="s">
        <v>768</v>
      </c>
      <c r="B306" s="40"/>
      <c r="C306" s="40"/>
      <c r="D306" s="40"/>
      <c r="E306" s="41"/>
      <c r="F306" s="42"/>
      <c r="G306" s="41"/>
      <c r="H306" s="42"/>
      <c r="I306" s="41"/>
      <c r="J306" s="42"/>
      <c r="K306" s="41"/>
      <c r="L306" s="42"/>
      <c r="M306" s="40"/>
      <c r="N306" s="1" t="s">
        <v>761</v>
      </c>
    </row>
    <row r="307" spans="1:51" ht="27" customHeight="1" x14ac:dyDescent="0.3">
      <c r="A307" s="8" t="s">
        <v>611</v>
      </c>
      <c r="B307" s="8" t="s">
        <v>286</v>
      </c>
      <c r="C307" s="8" t="s">
        <v>287</v>
      </c>
      <c r="D307" s="9">
        <v>5.3999999999999999E-2</v>
      </c>
      <c r="E307" s="13"/>
      <c r="F307" s="14"/>
      <c r="G307" s="13"/>
      <c r="H307" s="14"/>
      <c r="I307" s="13"/>
      <c r="J307" s="14"/>
      <c r="K307" s="13"/>
      <c r="L307" s="14"/>
      <c r="M307" s="8" t="s">
        <v>51</v>
      </c>
      <c r="N307" s="2" t="s">
        <v>761</v>
      </c>
      <c r="O307" s="2" t="s">
        <v>612</v>
      </c>
      <c r="P307" s="2" t="s">
        <v>59</v>
      </c>
      <c r="Q307" s="2" t="s">
        <v>59</v>
      </c>
      <c r="R307" s="2" t="s">
        <v>58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51</v>
      </c>
      <c r="AW307" s="2" t="s">
        <v>770</v>
      </c>
      <c r="AX307" s="2" t="s">
        <v>51</v>
      </c>
      <c r="AY307" s="2" t="s">
        <v>51</v>
      </c>
    </row>
    <row r="308" spans="1:51" ht="27" customHeight="1" x14ac:dyDescent="0.3">
      <c r="A308" s="8" t="s">
        <v>285</v>
      </c>
      <c r="B308" s="8" t="s">
        <v>286</v>
      </c>
      <c r="C308" s="8" t="s">
        <v>287</v>
      </c>
      <c r="D308" s="9">
        <v>2.1000000000000001E-2</v>
      </c>
      <c r="E308" s="13"/>
      <c r="F308" s="14"/>
      <c r="G308" s="13"/>
      <c r="H308" s="14"/>
      <c r="I308" s="13"/>
      <c r="J308" s="14"/>
      <c r="K308" s="13"/>
      <c r="L308" s="14"/>
      <c r="M308" s="8" t="s">
        <v>51</v>
      </c>
      <c r="N308" s="2" t="s">
        <v>761</v>
      </c>
      <c r="O308" s="2" t="s">
        <v>288</v>
      </c>
      <c r="P308" s="2" t="s">
        <v>59</v>
      </c>
      <c r="Q308" s="2" t="s">
        <v>59</v>
      </c>
      <c r="R308" s="2" t="s">
        <v>58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51</v>
      </c>
      <c r="AW308" s="2" t="s">
        <v>771</v>
      </c>
      <c r="AX308" s="2" t="s">
        <v>51</v>
      </c>
      <c r="AY308" s="2" t="s">
        <v>51</v>
      </c>
    </row>
    <row r="309" spans="1:51" ht="27" customHeight="1" x14ac:dyDescent="0.3">
      <c r="A309" s="8" t="s">
        <v>302</v>
      </c>
      <c r="B309" s="8" t="s">
        <v>695</v>
      </c>
      <c r="C309" s="8" t="s">
        <v>261</v>
      </c>
      <c r="D309" s="9">
        <v>1</v>
      </c>
      <c r="E309" s="13"/>
      <c r="F309" s="14"/>
      <c r="G309" s="13"/>
      <c r="H309" s="14"/>
      <c r="I309" s="13"/>
      <c r="J309" s="14"/>
      <c r="K309" s="13"/>
      <c r="L309" s="14"/>
      <c r="M309" s="8" t="s">
        <v>51</v>
      </c>
      <c r="N309" s="2" t="s">
        <v>761</v>
      </c>
      <c r="O309" s="2" t="s">
        <v>262</v>
      </c>
      <c r="P309" s="2" t="s">
        <v>59</v>
      </c>
      <c r="Q309" s="2" t="s">
        <v>59</v>
      </c>
      <c r="R309" s="2" t="s">
        <v>59</v>
      </c>
      <c r="S309" s="3">
        <v>1</v>
      </c>
      <c r="T309" s="3">
        <v>2</v>
      </c>
      <c r="U309" s="3">
        <v>0.04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51</v>
      </c>
      <c r="AW309" s="2" t="s">
        <v>772</v>
      </c>
      <c r="AX309" s="2" t="s">
        <v>51</v>
      </c>
      <c r="AY309" s="2" t="s">
        <v>51</v>
      </c>
    </row>
    <row r="310" spans="1:51" ht="27" customHeight="1" x14ac:dyDescent="0.3">
      <c r="A310" s="8" t="s">
        <v>275</v>
      </c>
      <c r="B310" s="8" t="s">
        <v>51</v>
      </c>
      <c r="C310" s="8" t="s">
        <v>51</v>
      </c>
      <c r="D310" s="9"/>
      <c r="E310" s="13"/>
      <c r="F310" s="14"/>
      <c r="G310" s="13"/>
      <c r="H310" s="14"/>
      <c r="I310" s="13"/>
      <c r="J310" s="14"/>
      <c r="K310" s="13"/>
      <c r="L310" s="14"/>
      <c r="M310" s="8" t="s">
        <v>51</v>
      </c>
      <c r="N310" s="2" t="s">
        <v>72</v>
      </c>
      <c r="O310" s="2" t="s">
        <v>72</v>
      </c>
      <c r="P310" s="2" t="s">
        <v>51</v>
      </c>
      <c r="Q310" s="2" t="s">
        <v>51</v>
      </c>
      <c r="R310" s="2" t="s">
        <v>51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51</v>
      </c>
      <c r="AW310" s="2" t="s">
        <v>51</v>
      </c>
      <c r="AX310" s="2" t="s">
        <v>51</v>
      </c>
      <c r="AY310" s="2" t="s">
        <v>51</v>
      </c>
    </row>
    <row r="311" spans="1:51" ht="27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27" customHeight="1" x14ac:dyDescent="0.3">
      <c r="A312" s="40" t="s">
        <v>773</v>
      </c>
      <c r="B312" s="40"/>
      <c r="C312" s="40"/>
      <c r="D312" s="40"/>
      <c r="E312" s="41"/>
      <c r="F312" s="42"/>
      <c r="G312" s="41"/>
      <c r="H312" s="42"/>
      <c r="I312" s="41"/>
      <c r="J312" s="42"/>
      <c r="K312" s="41"/>
      <c r="L312" s="42"/>
      <c r="M312" s="40"/>
      <c r="N312" s="1" t="s">
        <v>506</v>
      </c>
    </row>
    <row r="313" spans="1:51" ht="27" customHeight="1" x14ac:dyDescent="0.3">
      <c r="A313" s="8" t="s">
        <v>503</v>
      </c>
      <c r="B313" s="8" t="s">
        <v>504</v>
      </c>
      <c r="C313" s="8" t="s">
        <v>528</v>
      </c>
      <c r="D313" s="9">
        <v>0.63539999999999996</v>
      </c>
      <c r="E313" s="13"/>
      <c r="F313" s="14"/>
      <c r="G313" s="13"/>
      <c r="H313" s="14"/>
      <c r="I313" s="13"/>
      <c r="J313" s="14"/>
      <c r="K313" s="13"/>
      <c r="L313" s="14"/>
      <c r="M313" s="8" t="s">
        <v>529</v>
      </c>
      <c r="N313" s="2" t="s">
        <v>506</v>
      </c>
      <c r="O313" s="2" t="s">
        <v>775</v>
      </c>
      <c r="P313" s="2" t="s">
        <v>59</v>
      </c>
      <c r="Q313" s="2" t="s">
        <v>59</v>
      </c>
      <c r="R313" s="2" t="s">
        <v>58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51</v>
      </c>
      <c r="AW313" s="2" t="s">
        <v>776</v>
      </c>
      <c r="AX313" s="2" t="s">
        <v>51</v>
      </c>
      <c r="AY313" s="2" t="s">
        <v>51</v>
      </c>
    </row>
    <row r="314" spans="1:51" ht="27" customHeight="1" x14ac:dyDescent="0.3">
      <c r="A314" s="8" t="s">
        <v>777</v>
      </c>
      <c r="B314" s="8" t="s">
        <v>778</v>
      </c>
      <c r="C314" s="8" t="s">
        <v>386</v>
      </c>
      <c r="D314" s="9">
        <v>5.6</v>
      </c>
      <c r="E314" s="13"/>
      <c r="F314" s="14"/>
      <c r="G314" s="13"/>
      <c r="H314" s="14"/>
      <c r="I314" s="13"/>
      <c r="J314" s="14"/>
      <c r="K314" s="13"/>
      <c r="L314" s="14"/>
      <c r="M314" s="8" t="s">
        <v>51</v>
      </c>
      <c r="N314" s="2" t="s">
        <v>506</v>
      </c>
      <c r="O314" s="2" t="s">
        <v>779</v>
      </c>
      <c r="P314" s="2" t="s">
        <v>59</v>
      </c>
      <c r="Q314" s="2" t="s">
        <v>59</v>
      </c>
      <c r="R314" s="2" t="s">
        <v>58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51</v>
      </c>
      <c r="AW314" s="2" t="s">
        <v>780</v>
      </c>
      <c r="AX314" s="2" t="s">
        <v>51</v>
      </c>
      <c r="AY314" s="2" t="s">
        <v>51</v>
      </c>
    </row>
    <row r="315" spans="1:51" ht="27" customHeight="1" x14ac:dyDescent="0.3">
      <c r="A315" s="8" t="s">
        <v>479</v>
      </c>
      <c r="B315" s="8" t="s">
        <v>781</v>
      </c>
      <c r="C315" s="8" t="s">
        <v>261</v>
      </c>
      <c r="D315" s="9">
        <v>1</v>
      </c>
      <c r="E315" s="13"/>
      <c r="F315" s="14"/>
      <c r="G315" s="13"/>
      <c r="H315" s="14"/>
      <c r="I315" s="13"/>
      <c r="J315" s="14"/>
      <c r="K315" s="13"/>
      <c r="L315" s="14"/>
      <c r="M315" s="8" t="s">
        <v>51</v>
      </c>
      <c r="N315" s="2" t="s">
        <v>506</v>
      </c>
      <c r="O315" s="2" t="s">
        <v>262</v>
      </c>
      <c r="P315" s="2" t="s">
        <v>59</v>
      </c>
      <c r="Q315" s="2" t="s">
        <v>59</v>
      </c>
      <c r="R315" s="2" t="s">
        <v>59</v>
      </c>
      <c r="S315" s="3">
        <v>0</v>
      </c>
      <c r="T315" s="3">
        <v>0</v>
      </c>
      <c r="U315" s="3">
        <v>0.2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51</v>
      </c>
      <c r="AW315" s="2" t="s">
        <v>782</v>
      </c>
      <c r="AX315" s="2" t="s">
        <v>51</v>
      </c>
      <c r="AY315" s="2" t="s">
        <v>51</v>
      </c>
    </row>
    <row r="316" spans="1:51" ht="27" customHeight="1" x14ac:dyDescent="0.3">
      <c r="A316" s="8" t="s">
        <v>783</v>
      </c>
      <c r="B316" s="8" t="s">
        <v>286</v>
      </c>
      <c r="C316" s="8" t="s">
        <v>287</v>
      </c>
      <c r="D316" s="9">
        <v>1</v>
      </c>
      <c r="E316" s="13"/>
      <c r="F316" s="14"/>
      <c r="G316" s="13"/>
      <c r="H316" s="14"/>
      <c r="I316" s="13"/>
      <c r="J316" s="14"/>
      <c r="K316" s="13"/>
      <c r="L316" s="14"/>
      <c r="M316" s="8" t="s">
        <v>51</v>
      </c>
      <c r="N316" s="2" t="s">
        <v>506</v>
      </c>
      <c r="O316" s="2" t="s">
        <v>784</v>
      </c>
      <c r="P316" s="2" t="s">
        <v>59</v>
      </c>
      <c r="Q316" s="2" t="s">
        <v>59</v>
      </c>
      <c r="R316" s="2" t="s">
        <v>58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51</v>
      </c>
      <c r="AW316" s="2" t="s">
        <v>785</v>
      </c>
      <c r="AX316" s="2" t="s">
        <v>58</v>
      </c>
      <c r="AY316" s="2" t="s">
        <v>51</v>
      </c>
    </row>
    <row r="317" spans="1:51" ht="27" customHeight="1" x14ac:dyDescent="0.3">
      <c r="A317" s="8" t="s">
        <v>275</v>
      </c>
      <c r="B317" s="8" t="s">
        <v>51</v>
      </c>
      <c r="C317" s="8" t="s">
        <v>51</v>
      </c>
      <c r="D317" s="9"/>
      <c r="E317" s="13"/>
      <c r="F317" s="14"/>
      <c r="G317" s="13"/>
      <c r="H317" s="14"/>
      <c r="I317" s="13"/>
      <c r="J317" s="14"/>
      <c r="K317" s="13"/>
      <c r="L317" s="14"/>
      <c r="M317" s="8" t="s">
        <v>51</v>
      </c>
      <c r="N317" s="2" t="s">
        <v>72</v>
      </c>
      <c r="O317" s="2" t="s">
        <v>72</v>
      </c>
      <c r="P317" s="2" t="s">
        <v>51</v>
      </c>
      <c r="Q317" s="2" t="s">
        <v>51</v>
      </c>
      <c r="R317" s="2" t="s">
        <v>51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51</v>
      </c>
      <c r="AW317" s="2" t="s">
        <v>51</v>
      </c>
      <c r="AX317" s="2" t="s">
        <v>51</v>
      </c>
      <c r="AY317" s="2" t="s">
        <v>51</v>
      </c>
    </row>
  </sheetData>
  <mergeCells count="9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V2:AV3"/>
    <mergeCell ref="AW2:AW3"/>
    <mergeCell ref="AL2:AL3"/>
    <mergeCell ref="AM2:AM3"/>
    <mergeCell ref="AN2:AN3"/>
    <mergeCell ref="AO2:AO3"/>
    <mergeCell ref="AP2:AP3"/>
    <mergeCell ref="AQ2:AQ3"/>
    <mergeCell ref="AU2:AU3"/>
    <mergeCell ref="W2:W3"/>
    <mergeCell ref="X2:X3"/>
    <mergeCell ref="Y2:Y3"/>
    <mergeCell ref="Z2:Z3"/>
    <mergeCell ref="AA2:AA3"/>
    <mergeCell ref="AB2:AB3"/>
    <mergeCell ref="AC2:AC3"/>
    <mergeCell ref="AD2:AD3"/>
    <mergeCell ref="AR2:AR3"/>
    <mergeCell ref="AS2:AS3"/>
    <mergeCell ref="AT2:AT3"/>
    <mergeCell ref="AJ2:AJ3"/>
    <mergeCell ref="AE2:AE3"/>
    <mergeCell ref="T2:T3"/>
    <mergeCell ref="U2:U3"/>
    <mergeCell ref="V2:V3"/>
    <mergeCell ref="AK2:AK3"/>
    <mergeCell ref="A63:M63"/>
    <mergeCell ref="A4:M4"/>
    <mergeCell ref="A11:M11"/>
    <mergeCell ref="A15:M15"/>
    <mergeCell ref="A21:M21"/>
    <mergeCell ref="A26:M26"/>
    <mergeCell ref="A31:M31"/>
    <mergeCell ref="A36:M36"/>
    <mergeCell ref="A44:M44"/>
    <mergeCell ref="A50:M50"/>
    <mergeCell ref="A56:M56"/>
    <mergeCell ref="AF2:AF3"/>
    <mergeCell ref="AG2:AG3"/>
    <mergeCell ref="AH2:AH3"/>
    <mergeCell ref="AI2:AI3"/>
    <mergeCell ref="A107:M107"/>
    <mergeCell ref="A113:M113"/>
    <mergeCell ref="A119:M119"/>
    <mergeCell ref="A124:M124"/>
    <mergeCell ref="A68:M68"/>
    <mergeCell ref="A75:M75"/>
    <mergeCell ref="A81:M81"/>
    <mergeCell ref="A89:M89"/>
    <mergeCell ref="A95:M95"/>
    <mergeCell ref="A100:M100"/>
    <mergeCell ref="A192:M192"/>
    <mergeCell ref="A128:M128"/>
    <mergeCell ref="A134:M134"/>
    <mergeCell ref="A141:M141"/>
    <mergeCell ref="A147:M147"/>
    <mergeCell ref="A155:M155"/>
    <mergeCell ref="A160:M160"/>
    <mergeCell ref="A166:M166"/>
    <mergeCell ref="A171:M171"/>
    <mergeCell ref="A177:M177"/>
    <mergeCell ref="A186:M186"/>
    <mergeCell ref="A272:M272"/>
    <mergeCell ref="A198:M198"/>
    <mergeCell ref="A204:M204"/>
    <mergeCell ref="A212:M212"/>
    <mergeCell ref="A218:M218"/>
    <mergeCell ref="A227:M227"/>
    <mergeCell ref="A232:M232"/>
    <mergeCell ref="A237:M237"/>
    <mergeCell ref="A246:M246"/>
    <mergeCell ref="A252:M252"/>
    <mergeCell ref="A258:M258"/>
    <mergeCell ref="A264:M264"/>
    <mergeCell ref="A312:M312"/>
    <mergeCell ref="A279:M279"/>
    <mergeCell ref="A285:M285"/>
    <mergeCell ref="A289:M289"/>
    <mergeCell ref="A295:M295"/>
    <mergeCell ref="A300:M300"/>
    <mergeCell ref="A306:M306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72"/>
  <sheetViews>
    <sheetView topLeftCell="B60" workbookViewId="0">
      <selection activeCell="A2" sqref="A2:X2"/>
    </sheetView>
  </sheetViews>
  <sheetFormatPr defaultRowHeight="27" customHeight="1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8.5" bestFit="1" customWidth="1"/>
    <col min="9" max="9" width="13.875" bestFit="1" customWidth="1"/>
    <col min="10" max="10" width="7.5" bestFit="1" customWidth="1"/>
    <col min="11" max="11" width="10.5" bestFit="1" customWidth="1"/>
    <col min="12" max="12" width="8.5" bestFit="1" customWidth="1"/>
    <col min="13" max="13" width="9.25" bestFit="1" customWidth="1"/>
    <col min="14" max="14" width="7.5" bestFit="1" customWidth="1"/>
    <col min="15" max="15" width="13.875" bestFit="1" customWidth="1"/>
    <col min="16" max="16" width="11.625" bestFit="1" customWidth="1"/>
    <col min="17" max="17" width="11.25" bestFit="1" customWidth="1"/>
    <col min="18" max="20" width="9.2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27" customHeight="1" x14ac:dyDescent="0.3">
      <c r="A1" s="37" t="s">
        <v>787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8" ht="27" customHeight="1" x14ac:dyDescent="0.3">
      <c r="A2" s="43" t="s">
        <v>945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8" ht="27" customHeight="1" x14ac:dyDescent="0.3">
      <c r="A3" s="35" t="s">
        <v>237</v>
      </c>
      <c r="B3" s="35" t="s">
        <v>1</v>
      </c>
      <c r="C3" s="35" t="s">
        <v>786</v>
      </c>
      <c r="D3" s="35" t="s">
        <v>3</v>
      </c>
      <c r="E3" s="35" t="s">
        <v>5</v>
      </c>
      <c r="F3" s="35"/>
      <c r="G3" s="35"/>
      <c r="H3" s="35"/>
      <c r="I3" s="35"/>
      <c r="J3" s="35"/>
      <c r="K3" s="35"/>
      <c r="L3" s="35"/>
      <c r="M3" s="35"/>
      <c r="N3" s="35"/>
      <c r="O3" s="35"/>
      <c r="P3" s="35" t="s">
        <v>239</v>
      </c>
      <c r="Q3" s="35" t="s">
        <v>240</v>
      </c>
      <c r="R3" s="35"/>
      <c r="S3" s="35"/>
      <c r="T3" s="35"/>
      <c r="U3" s="35"/>
      <c r="V3" s="35"/>
      <c r="W3" s="35" t="s">
        <v>242</v>
      </c>
      <c r="X3" s="35" t="s">
        <v>11</v>
      </c>
      <c r="Y3" s="34" t="s">
        <v>795</v>
      </c>
      <c r="Z3" s="34" t="s">
        <v>796</v>
      </c>
      <c r="AA3" s="34" t="s">
        <v>797</v>
      </c>
      <c r="AB3" s="34" t="s">
        <v>47</v>
      </c>
    </row>
    <row r="4" spans="1:28" ht="27" customHeight="1" x14ac:dyDescent="0.3">
      <c r="A4" s="35"/>
      <c r="B4" s="35"/>
      <c r="C4" s="35"/>
      <c r="D4" s="35"/>
      <c r="E4" s="4" t="s">
        <v>788</v>
      </c>
      <c r="F4" s="4" t="s">
        <v>789</v>
      </c>
      <c r="G4" s="4" t="s">
        <v>790</v>
      </c>
      <c r="H4" s="4" t="s">
        <v>789</v>
      </c>
      <c r="I4" s="4" t="s">
        <v>791</v>
      </c>
      <c r="J4" s="4" t="s">
        <v>789</v>
      </c>
      <c r="K4" s="4" t="s">
        <v>792</v>
      </c>
      <c r="L4" s="4" t="s">
        <v>789</v>
      </c>
      <c r="M4" s="4" t="s">
        <v>793</v>
      </c>
      <c r="N4" s="4" t="s">
        <v>789</v>
      </c>
      <c r="O4" s="4" t="s">
        <v>794</v>
      </c>
      <c r="P4" s="35"/>
      <c r="Q4" s="4" t="s">
        <v>788</v>
      </c>
      <c r="R4" s="4" t="s">
        <v>790</v>
      </c>
      <c r="S4" s="4" t="s">
        <v>791</v>
      </c>
      <c r="T4" s="4" t="s">
        <v>792</v>
      </c>
      <c r="U4" s="4" t="s">
        <v>793</v>
      </c>
      <c r="V4" s="4" t="s">
        <v>794</v>
      </c>
      <c r="W4" s="35"/>
      <c r="X4" s="35"/>
      <c r="Y4" s="34"/>
      <c r="Z4" s="34"/>
      <c r="AA4" s="34"/>
      <c r="AB4" s="34"/>
    </row>
    <row r="5" spans="1:28" ht="27" customHeight="1" x14ac:dyDescent="0.3">
      <c r="A5" s="8" t="s">
        <v>530</v>
      </c>
      <c r="B5" s="8" t="s">
        <v>515</v>
      </c>
      <c r="C5" s="8" t="s">
        <v>516</v>
      </c>
      <c r="D5" s="15" t="s">
        <v>528</v>
      </c>
      <c r="E5" s="16"/>
      <c r="F5" s="8"/>
      <c r="G5" s="16"/>
      <c r="H5" s="8"/>
      <c r="I5" s="16"/>
      <c r="J5" s="8"/>
      <c r="K5" s="16"/>
      <c r="L5" s="8"/>
      <c r="M5" s="16"/>
      <c r="N5" s="8"/>
      <c r="O5" s="16"/>
      <c r="P5" s="16"/>
      <c r="Q5" s="16"/>
      <c r="R5" s="16"/>
      <c r="S5" s="16"/>
      <c r="T5" s="16"/>
      <c r="U5" s="16"/>
      <c r="V5" s="16"/>
      <c r="W5" s="8" t="s">
        <v>798</v>
      </c>
      <c r="X5" s="8" t="s">
        <v>529</v>
      </c>
      <c r="Y5" s="2" t="s">
        <v>51</v>
      </c>
      <c r="Z5" s="2" t="s">
        <v>51</v>
      </c>
      <c r="AA5" s="17"/>
      <c r="AB5" s="2" t="s">
        <v>51</v>
      </c>
    </row>
    <row r="6" spans="1:28" ht="27" customHeight="1" x14ac:dyDescent="0.3">
      <c r="A6" s="8" t="s">
        <v>775</v>
      </c>
      <c r="B6" s="8" t="s">
        <v>503</v>
      </c>
      <c r="C6" s="8" t="s">
        <v>504</v>
      </c>
      <c r="D6" s="15" t="s">
        <v>528</v>
      </c>
      <c r="E6" s="16"/>
      <c r="F6" s="8"/>
      <c r="G6" s="16"/>
      <c r="H6" s="8"/>
      <c r="I6" s="16"/>
      <c r="J6" s="8"/>
      <c r="K6" s="16"/>
      <c r="L6" s="8"/>
      <c r="M6" s="16"/>
      <c r="N6" s="8"/>
      <c r="O6" s="16"/>
      <c r="P6" s="16"/>
      <c r="Q6" s="16"/>
      <c r="R6" s="16"/>
      <c r="S6" s="16"/>
      <c r="T6" s="16"/>
      <c r="U6" s="16"/>
      <c r="V6" s="16"/>
      <c r="W6" s="8" t="s">
        <v>799</v>
      </c>
      <c r="X6" s="8" t="s">
        <v>529</v>
      </c>
      <c r="Y6" s="2" t="s">
        <v>51</v>
      </c>
      <c r="Z6" s="2" t="s">
        <v>51</v>
      </c>
      <c r="AA6" s="17"/>
      <c r="AB6" s="2" t="s">
        <v>51</v>
      </c>
    </row>
    <row r="7" spans="1:28" ht="27" customHeight="1" x14ac:dyDescent="0.3">
      <c r="A7" s="8" t="s">
        <v>743</v>
      </c>
      <c r="B7" s="8" t="s">
        <v>473</v>
      </c>
      <c r="C7" s="8" t="s">
        <v>474</v>
      </c>
      <c r="D7" s="15" t="s">
        <v>528</v>
      </c>
      <c r="E7" s="16"/>
      <c r="F7" s="8"/>
      <c r="G7" s="16"/>
      <c r="H7" s="8"/>
      <c r="I7" s="16"/>
      <c r="J7" s="8"/>
      <c r="K7" s="16"/>
      <c r="L7" s="8"/>
      <c r="M7" s="16"/>
      <c r="N7" s="8"/>
      <c r="O7" s="16"/>
      <c r="P7" s="16"/>
      <c r="Q7" s="16"/>
      <c r="R7" s="16"/>
      <c r="S7" s="16"/>
      <c r="T7" s="16"/>
      <c r="U7" s="16"/>
      <c r="V7" s="16"/>
      <c r="W7" s="8" t="s">
        <v>800</v>
      </c>
      <c r="X7" s="8" t="s">
        <v>529</v>
      </c>
      <c r="Y7" s="2" t="s">
        <v>51</v>
      </c>
      <c r="Z7" s="2" t="s">
        <v>51</v>
      </c>
      <c r="AA7" s="17"/>
      <c r="AB7" s="2" t="s">
        <v>51</v>
      </c>
    </row>
    <row r="8" spans="1:28" ht="27" customHeight="1" x14ac:dyDescent="0.3">
      <c r="A8" s="8" t="s">
        <v>375</v>
      </c>
      <c r="B8" s="8" t="s">
        <v>373</v>
      </c>
      <c r="C8" s="8" t="s">
        <v>374</v>
      </c>
      <c r="D8" s="15" t="s">
        <v>77</v>
      </c>
      <c r="E8" s="16"/>
      <c r="F8" s="8"/>
      <c r="G8" s="16"/>
      <c r="H8" s="8"/>
      <c r="I8" s="16"/>
      <c r="J8" s="8"/>
      <c r="K8" s="16"/>
      <c r="L8" s="8"/>
      <c r="M8" s="16"/>
      <c r="N8" s="8"/>
      <c r="O8" s="16"/>
      <c r="P8" s="16"/>
      <c r="Q8" s="16"/>
      <c r="R8" s="16"/>
      <c r="S8" s="16"/>
      <c r="T8" s="16"/>
      <c r="U8" s="16"/>
      <c r="V8" s="16"/>
      <c r="W8" s="8" t="s">
        <v>801</v>
      </c>
      <c r="X8" s="8" t="s">
        <v>51</v>
      </c>
      <c r="Y8" s="2" t="s">
        <v>51</v>
      </c>
      <c r="Z8" s="2" t="s">
        <v>51</v>
      </c>
      <c r="AA8" s="17"/>
      <c r="AB8" s="2" t="s">
        <v>51</v>
      </c>
    </row>
    <row r="9" spans="1:28" ht="27" customHeight="1" x14ac:dyDescent="0.3">
      <c r="A9" s="8" t="s">
        <v>574</v>
      </c>
      <c r="B9" s="8" t="s">
        <v>198</v>
      </c>
      <c r="C9" s="8" t="s">
        <v>573</v>
      </c>
      <c r="D9" s="15" t="s">
        <v>77</v>
      </c>
      <c r="E9" s="16"/>
      <c r="F9" s="8"/>
      <c r="G9" s="16"/>
      <c r="H9" s="8"/>
      <c r="I9" s="16"/>
      <c r="J9" s="8"/>
      <c r="K9" s="16"/>
      <c r="L9" s="8"/>
      <c r="M9" s="16"/>
      <c r="N9" s="8"/>
      <c r="O9" s="16"/>
      <c r="P9" s="16"/>
      <c r="Q9" s="16"/>
      <c r="R9" s="16"/>
      <c r="S9" s="16"/>
      <c r="T9" s="16"/>
      <c r="U9" s="16"/>
      <c r="V9" s="16"/>
      <c r="W9" s="8" t="s">
        <v>802</v>
      </c>
      <c r="X9" s="8" t="s">
        <v>341</v>
      </c>
      <c r="Y9" s="2" t="s">
        <v>51</v>
      </c>
      <c r="Z9" s="2" t="s">
        <v>51</v>
      </c>
      <c r="AA9" s="17"/>
      <c r="AB9" s="2" t="s">
        <v>51</v>
      </c>
    </row>
    <row r="10" spans="1:28" ht="27" customHeight="1" x14ac:dyDescent="0.3">
      <c r="A10" s="8" t="s">
        <v>200</v>
      </c>
      <c r="B10" s="8" t="s">
        <v>198</v>
      </c>
      <c r="C10" s="8" t="s">
        <v>199</v>
      </c>
      <c r="D10" s="15" t="s">
        <v>77</v>
      </c>
      <c r="E10" s="16"/>
      <c r="F10" s="8"/>
      <c r="G10" s="16"/>
      <c r="H10" s="8"/>
      <c r="I10" s="16"/>
      <c r="J10" s="8"/>
      <c r="K10" s="16"/>
      <c r="L10" s="8"/>
      <c r="M10" s="16"/>
      <c r="N10" s="8"/>
      <c r="O10" s="16"/>
      <c r="P10" s="16"/>
      <c r="Q10" s="16"/>
      <c r="R10" s="16"/>
      <c r="S10" s="16"/>
      <c r="T10" s="16"/>
      <c r="U10" s="16"/>
      <c r="V10" s="16"/>
      <c r="W10" s="8" t="s">
        <v>803</v>
      </c>
      <c r="X10" s="8" t="s">
        <v>51</v>
      </c>
      <c r="Y10" s="2" t="s">
        <v>51</v>
      </c>
      <c r="Z10" s="2" t="s">
        <v>51</v>
      </c>
      <c r="AA10" s="17"/>
      <c r="AB10" s="2" t="s">
        <v>51</v>
      </c>
    </row>
    <row r="11" spans="1:28" ht="27" customHeight="1" x14ac:dyDescent="0.3">
      <c r="A11" s="8" t="s">
        <v>425</v>
      </c>
      <c r="B11" s="8" t="s">
        <v>277</v>
      </c>
      <c r="C11" s="8" t="s">
        <v>424</v>
      </c>
      <c r="D11" s="15" t="s">
        <v>62</v>
      </c>
      <c r="E11" s="16"/>
      <c r="F11" s="8"/>
      <c r="G11" s="16"/>
      <c r="H11" s="8"/>
      <c r="I11" s="16"/>
      <c r="J11" s="8"/>
      <c r="K11" s="16"/>
      <c r="L11" s="8"/>
      <c r="M11" s="16"/>
      <c r="N11" s="8"/>
      <c r="O11" s="16"/>
      <c r="P11" s="16"/>
      <c r="Q11" s="16"/>
      <c r="R11" s="16"/>
      <c r="S11" s="16"/>
      <c r="T11" s="16"/>
      <c r="U11" s="16"/>
      <c r="V11" s="16"/>
      <c r="W11" s="8" t="s">
        <v>804</v>
      </c>
      <c r="X11" s="8" t="s">
        <v>51</v>
      </c>
      <c r="Y11" s="2" t="s">
        <v>51</v>
      </c>
      <c r="Z11" s="2" t="s">
        <v>51</v>
      </c>
      <c r="AA11" s="17"/>
      <c r="AB11" s="2" t="s">
        <v>51</v>
      </c>
    </row>
    <row r="12" spans="1:28" ht="27" customHeight="1" x14ac:dyDescent="0.3">
      <c r="A12" s="8" t="s">
        <v>279</v>
      </c>
      <c r="B12" s="8" t="s">
        <v>277</v>
      </c>
      <c r="C12" s="8" t="s">
        <v>278</v>
      </c>
      <c r="D12" s="15" t="s">
        <v>62</v>
      </c>
      <c r="E12" s="16"/>
      <c r="F12" s="8"/>
      <c r="G12" s="16"/>
      <c r="H12" s="8"/>
      <c r="I12" s="16"/>
      <c r="J12" s="8"/>
      <c r="K12" s="16"/>
      <c r="L12" s="8"/>
      <c r="M12" s="16"/>
      <c r="N12" s="8"/>
      <c r="O12" s="16"/>
      <c r="P12" s="16"/>
      <c r="Q12" s="16"/>
      <c r="R12" s="16"/>
      <c r="S12" s="16"/>
      <c r="T12" s="16"/>
      <c r="U12" s="16"/>
      <c r="V12" s="16"/>
      <c r="W12" s="8" t="s">
        <v>805</v>
      </c>
      <c r="X12" s="8" t="s">
        <v>51</v>
      </c>
      <c r="Y12" s="2" t="s">
        <v>51</v>
      </c>
      <c r="Z12" s="2" t="s">
        <v>51</v>
      </c>
      <c r="AA12" s="17"/>
      <c r="AB12" s="2" t="s">
        <v>51</v>
      </c>
    </row>
    <row r="13" spans="1:28" ht="27" customHeight="1" x14ac:dyDescent="0.3">
      <c r="A13" s="8" t="s">
        <v>434</v>
      </c>
      <c r="B13" s="8" t="s">
        <v>432</v>
      </c>
      <c r="C13" s="8" t="s">
        <v>433</v>
      </c>
      <c r="D13" s="15" t="s">
        <v>62</v>
      </c>
      <c r="E13" s="16"/>
      <c r="F13" s="8"/>
      <c r="G13" s="16"/>
      <c r="H13" s="8"/>
      <c r="I13" s="16"/>
      <c r="J13" s="8"/>
      <c r="K13" s="16"/>
      <c r="L13" s="8"/>
      <c r="M13" s="16"/>
      <c r="N13" s="8"/>
      <c r="O13" s="16"/>
      <c r="P13" s="16"/>
      <c r="Q13" s="16"/>
      <c r="R13" s="16"/>
      <c r="S13" s="16"/>
      <c r="T13" s="16"/>
      <c r="U13" s="16"/>
      <c r="V13" s="16"/>
      <c r="W13" s="8" t="s">
        <v>806</v>
      </c>
      <c r="X13" s="8" t="s">
        <v>51</v>
      </c>
      <c r="Y13" s="2" t="s">
        <v>51</v>
      </c>
      <c r="Z13" s="2" t="s">
        <v>51</v>
      </c>
      <c r="AA13" s="17"/>
      <c r="AB13" s="2" t="s">
        <v>51</v>
      </c>
    </row>
    <row r="14" spans="1:28" ht="27" customHeight="1" x14ac:dyDescent="0.3">
      <c r="A14" s="8" t="s">
        <v>215</v>
      </c>
      <c r="B14" s="8" t="s">
        <v>211</v>
      </c>
      <c r="C14" s="8" t="s">
        <v>212</v>
      </c>
      <c r="D14" s="15" t="s">
        <v>213</v>
      </c>
      <c r="E14" s="16"/>
      <c r="F14" s="8"/>
      <c r="G14" s="16"/>
      <c r="H14" s="8"/>
      <c r="I14" s="16"/>
      <c r="J14" s="8"/>
      <c r="K14" s="16"/>
      <c r="L14" s="8"/>
      <c r="M14" s="16"/>
      <c r="N14" s="8"/>
      <c r="O14" s="16"/>
      <c r="P14" s="16"/>
      <c r="Q14" s="16"/>
      <c r="R14" s="16"/>
      <c r="S14" s="16"/>
      <c r="T14" s="16"/>
      <c r="U14" s="16"/>
      <c r="V14" s="16"/>
      <c r="W14" s="8" t="s">
        <v>807</v>
      </c>
      <c r="X14" s="8" t="s">
        <v>214</v>
      </c>
      <c r="Y14" s="2" t="s">
        <v>51</v>
      </c>
      <c r="Z14" s="2" t="s">
        <v>51</v>
      </c>
      <c r="AA14" s="17"/>
      <c r="AB14" s="2" t="s">
        <v>51</v>
      </c>
    </row>
    <row r="15" spans="1:28" ht="27" customHeight="1" x14ac:dyDescent="0.3">
      <c r="A15" s="8" t="s">
        <v>739</v>
      </c>
      <c r="B15" s="8" t="s">
        <v>211</v>
      </c>
      <c r="C15" s="8" t="s">
        <v>738</v>
      </c>
      <c r="D15" s="15" t="s">
        <v>213</v>
      </c>
      <c r="E15" s="16"/>
      <c r="F15" s="8"/>
      <c r="G15" s="16"/>
      <c r="H15" s="8"/>
      <c r="I15" s="16"/>
      <c r="J15" s="8"/>
      <c r="K15" s="16"/>
      <c r="L15" s="8"/>
      <c r="M15" s="16"/>
      <c r="N15" s="8"/>
      <c r="O15" s="16"/>
      <c r="P15" s="16"/>
      <c r="Q15" s="16"/>
      <c r="R15" s="16"/>
      <c r="S15" s="16"/>
      <c r="T15" s="16"/>
      <c r="U15" s="16"/>
      <c r="V15" s="16"/>
      <c r="W15" s="8" t="s">
        <v>808</v>
      </c>
      <c r="X15" s="8" t="s">
        <v>214</v>
      </c>
      <c r="Y15" s="2" t="s">
        <v>51</v>
      </c>
      <c r="Z15" s="2" t="s">
        <v>51</v>
      </c>
      <c r="AA15" s="17"/>
      <c r="AB15" s="2" t="s">
        <v>51</v>
      </c>
    </row>
    <row r="16" spans="1:28" ht="27" customHeight="1" x14ac:dyDescent="0.3">
      <c r="A16" s="8" t="s">
        <v>326</v>
      </c>
      <c r="B16" s="8" t="s">
        <v>324</v>
      </c>
      <c r="C16" s="8" t="s">
        <v>325</v>
      </c>
      <c r="D16" s="15" t="s">
        <v>62</v>
      </c>
      <c r="E16" s="16"/>
      <c r="F16" s="8"/>
      <c r="G16" s="16"/>
      <c r="H16" s="8"/>
      <c r="I16" s="16"/>
      <c r="J16" s="8"/>
      <c r="K16" s="16"/>
      <c r="L16" s="8"/>
      <c r="M16" s="16"/>
      <c r="N16" s="8"/>
      <c r="O16" s="16"/>
      <c r="P16" s="16"/>
      <c r="Q16" s="16"/>
      <c r="R16" s="16"/>
      <c r="S16" s="16"/>
      <c r="T16" s="16"/>
      <c r="U16" s="16"/>
      <c r="V16" s="16"/>
      <c r="W16" s="8" t="s">
        <v>809</v>
      </c>
      <c r="X16" s="8" t="s">
        <v>51</v>
      </c>
      <c r="Y16" s="2" t="s">
        <v>51</v>
      </c>
      <c r="Z16" s="2" t="s">
        <v>51</v>
      </c>
      <c r="AA16" s="17"/>
      <c r="AB16" s="2" t="s">
        <v>51</v>
      </c>
    </row>
    <row r="17" spans="1:28" ht="27" customHeight="1" x14ac:dyDescent="0.3">
      <c r="A17" s="8" t="s">
        <v>534</v>
      </c>
      <c r="B17" s="8" t="s">
        <v>532</v>
      </c>
      <c r="C17" s="8" t="s">
        <v>533</v>
      </c>
      <c r="D17" s="15" t="s">
        <v>386</v>
      </c>
      <c r="E17" s="16"/>
      <c r="F17" s="8"/>
      <c r="G17" s="16"/>
      <c r="H17" s="8"/>
      <c r="I17" s="16"/>
      <c r="J17" s="8"/>
      <c r="K17" s="16"/>
      <c r="L17" s="8"/>
      <c r="M17" s="16"/>
      <c r="N17" s="8"/>
      <c r="O17" s="16"/>
      <c r="P17" s="16"/>
      <c r="Q17" s="16"/>
      <c r="R17" s="16"/>
      <c r="S17" s="16"/>
      <c r="T17" s="16"/>
      <c r="U17" s="16"/>
      <c r="V17" s="16"/>
      <c r="W17" s="8" t="s">
        <v>810</v>
      </c>
      <c r="X17" s="8" t="s">
        <v>51</v>
      </c>
      <c r="Y17" s="2" t="s">
        <v>51</v>
      </c>
      <c r="Z17" s="2" t="s">
        <v>51</v>
      </c>
      <c r="AA17" s="17"/>
      <c r="AB17" s="2" t="s">
        <v>51</v>
      </c>
    </row>
    <row r="18" spans="1:28" ht="27" customHeight="1" x14ac:dyDescent="0.3">
      <c r="A18" s="8" t="s">
        <v>779</v>
      </c>
      <c r="B18" s="8" t="s">
        <v>777</v>
      </c>
      <c r="C18" s="8" t="s">
        <v>778</v>
      </c>
      <c r="D18" s="15" t="s">
        <v>386</v>
      </c>
      <c r="E18" s="16"/>
      <c r="F18" s="8"/>
      <c r="G18" s="16"/>
      <c r="H18" s="8"/>
      <c r="I18" s="16"/>
      <c r="J18" s="8"/>
      <c r="K18" s="16"/>
      <c r="L18" s="8"/>
      <c r="M18" s="16"/>
      <c r="N18" s="8"/>
      <c r="O18" s="16"/>
      <c r="P18" s="16"/>
      <c r="Q18" s="16"/>
      <c r="R18" s="16"/>
      <c r="S18" s="16"/>
      <c r="T18" s="16"/>
      <c r="U18" s="16"/>
      <c r="V18" s="16"/>
      <c r="W18" s="8" t="s">
        <v>811</v>
      </c>
      <c r="X18" s="8" t="s">
        <v>51</v>
      </c>
      <c r="Y18" s="2" t="s">
        <v>51</v>
      </c>
      <c r="Z18" s="2" t="s">
        <v>51</v>
      </c>
      <c r="AA18" s="17"/>
      <c r="AB18" s="2" t="s">
        <v>51</v>
      </c>
    </row>
    <row r="19" spans="1:28" ht="27" customHeight="1" x14ac:dyDescent="0.3">
      <c r="A19" s="8" t="s">
        <v>88</v>
      </c>
      <c r="B19" s="8" t="s">
        <v>85</v>
      </c>
      <c r="C19" s="8" t="s">
        <v>86</v>
      </c>
      <c r="D19" s="15" t="s">
        <v>87</v>
      </c>
      <c r="E19" s="16"/>
      <c r="F19" s="8"/>
      <c r="G19" s="16"/>
      <c r="H19" s="8"/>
      <c r="I19" s="16"/>
      <c r="J19" s="8"/>
      <c r="K19" s="16"/>
      <c r="L19" s="8"/>
      <c r="M19" s="16"/>
      <c r="N19" s="8"/>
      <c r="O19" s="16"/>
      <c r="P19" s="16"/>
      <c r="Q19" s="16"/>
      <c r="R19" s="16"/>
      <c r="S19" s="16"/>
      <c r="T19" s="16"/>
      <c r="U19" s="16"/>
      <c r="V19" s="16"/>
      <c r="W19" s="8" t="s">
        <v>812</v>
      </c>
      <c r="X19" s="8" t="s">
        <v>51</v>
      </c>
      <c r="Y19" s="2" t="s">
        <v>51</v>
      </c>
      <c r="Z19" s="2" t="s">
        <v>51</v>
      </c>
      <c r="AA19" s="17"/>
      <c r="AB19" s="2" t="s">
        <v>51</v>
      </c>
    </row>
    <row r="20" spans="1:28" ht="27" customHeight="1" x14ac:dyDescent="0.3">
      <c r="A20" s="8" t="s">
        <v>91</v>
      </c>
      <c r="B20" s="8" t="s">
        <v>85</v>
      </c>
      <c r="C20" s="8" t="s">
        <v>90</v>
      </c>
      <c r="D20" s="15" t="s">
        <v>87</v>
      </c>
      <c r="E20" s="16"/>
      <c r="F20" s="8"/>
      <c r="G20" s="16"/>
      <c r="H20" s="8"/>
      <c r="I20" s="16"/>
      <c r="J20" s="8"/>
      <c r="K20" s="16"/>
      <c r="L20" s="8"/>
      <c r="M20" s="16"/>
      <c r="N20" s="8"/>
      <c r="O20" s="16"/>
      <c r="P20" s="16"/>
      <c r="Q20" s="16"/>
      <c r="R20" s="16"/>
      <c r="S20" s="16"/>
      <c r="T20" s="16"/>
      <c r="U20" s="16"/>
      <c r="V20" s="16"/>
      <c r="W20" s="8" t="s">
        <v>813</v>
      </c>
      <c r="X20" s="8" t="s">
        <v>51</v>
      </c>
      <c r="Y20" s="2" t="s">
        <v>51</v>
      </c>
      <c r="Z20" s="2" t="s">
        <v>51</v>
      </c>
      <c r="AA20" s="17"/>
      <c r="AB20" s="2" t="s">
        <v>51</v>
      </c>
    </row>
    <row r="21" spans="1:28" ht="27" customHeight="1" x14ac:dyDescent="0.3">
      <c r="A21" s="8" t="s">
        <v>624</v>
      </c>
      <c r="B21" s="8" t="s">
        <v>622</v>
      </c>
      <c r="C21" s="8" t="s">
        <v>623</v>
      </c>
      <c r="D21" s="15" t="s">
        <v>213</v>
      </c>
      <c r="E21" s="16"/>
      <c r="F21" s="8"/>
      <c r="G21" s="16"/>
      <c r="H21" s="8"/>
      <c r="I21" s="16"/>
      <c r="J21" s="8"/>
      <c r="K21" s="16"/>
      <c r="L21" s="8"/>
      <c r="M21" s="16"/>
      <c r="N21" s="8"/>
      <c r="O21" s="16"/>
      <c r="P21" s="16"/>
      <c r="Q21" s="16"/>
      <c r="R21" s="16"/>
      <c r="S21" s="16"/>
      <c r="T21" s="16"/>
      <c r="U21" s="16"/>
      <c r="V21" s="16"/>
      <c r="W21" s="8" t="s">
        <v>814</v>
      </c>
      <c r="X21" s="8" t="s">
        <v>51</v>
      </c>
      <c r="Y21" s="2" t="s">
        <v>51</v>
      </c>
      <c r="Z21" s="2" t="s">
        <v>51</v>
      </c>
      <c r="AA21" s="17"/>
      <c r="AB21" s="2" t="s">
        <v>51</v>
      </c>
    </row>
    <row r="22" spans="1:28" ht="27" customHeight="1" x14ac:dyDescent="0.3">
      <c r="A22" s="8" t="s">
        <v>727</v>
      </c>
      <c r="B22" s="8" t="s">
        <v>725</v>
      </c>
      <c r="C22" s="8" t="s">
        <v>726</v>
      </c>
      <c r="D22" s="15" t="s">
        <v>213</v>
      </c>
      <c r="E22" s="16"/>
      <c r="F22" s="8"/>
      <c r="G22" s="16"/>
      <c r="H22" s="8"/>
      <c r="I22" s="16"/>
      <c r="J22" s="8"/>
      <c r="K22" s="16"/>
      <c r="L22" s="8"/>
      <c r="M22" s="16"/>
      <c r="N22" s="8"/>
      <c r="O22" s="16"/>
      <c r="P22" s="16"/>
      <c r="Q22" s="16"/>
      <c r="R22" s="16"/>
      <c r="S22" s="16"/>
      <c r="T22" s="16"/>
      <c r="U22" s="16"/>
      <c r="V22" s="16"/>
      <c r="W22" s="8" t="s">
        <v>815</v>
      </c>
      <c r="X22" s="8" t="s">
        <v>51</v>
      </c>
      <c r="Y22" s="2" t="s">
        <v>51</v>
      </c>
      <c r="Z22" s="2" t="s">
        <v>51</v>
      </c>
      <c r="AA22" s="17"/>
      <c r="AB22" s="2" t="s">
        <v>51</v>
      </c>
    </row>
    <row r="23" spans="1:28" ht="27" customHeight="1" x14ac:dyDescent="0.3">
      <c r="A23" s="8" t="s">
        <v>735</v>
      </c>
      <c r="B23" s="8" t="s">
        <v>733</v>
      </c>
      <c r="C23" s="8" t="s">
        <v>734</v>
      </c>
      <c r="D23" s="15" t="s">
        <v>213</v>
      </c>
      <c r="E23" s="16"/>
      <c r="F23" s="8"/>
      <c r="G23" s="16"/>
      <c r="H23" s="8"/>
      <c r="I23" s="16"/>
      <c r="J23" s="8"/>
      <c r="K23" s="16"/>
      <c r="L23" s="8"/>
      <c r="M23" s="16"/>
      <c r="N23" s="8"/>
      <c r="O23" s="16"/>
      <c r="P23" s="16"/>
      <c r="Q23" s="16"/>
      <c r="R23" s="16"/>
      <c r="S23" s="16"/>
      <c r="T23" s="16"/>
      <c r="U23" s="16"/>
      <c r="V23" s="16"/>
      <c r="W23" s="8" t="s">
        <v>816</v>
      </c>
      <c r="X23" s="8" t="s">
        <v>51</v>
      </c>
      <c r="Y23" s="2" t="s">
        <v>51</v>
      </c>
      <c r="Z23" s="2" t="s">
        <v>51</v>
      </c>
      <c r="AA23" s="17"/>
      <c r="AB23" s="2" t="s">
        <v>51</v>
      </c>
    </row>
    <row r="24" spans="1:28" ht="27" customHeight="1" x14ac:dyDescent="0.3">
      <c r="A24" s="8" t="s">
        <v>397</v>
      </c>
      <c r="B24" s="8" t="s">
        <v>394</v>
      </c>
      <c r="C24" s="8" t="s">
        <v>395</v>
      </c>
      <c r="D24" s="15" t="s">
        <v>396</v>
      </c>
      <c r="E24" s="16"/>
      <c r="F24" s="8"/>
      <c r="G24" s="16"/>
      <c r="H24" s="8"/>
      <c r="I24" s="16"/>
      <c r="J24" s="8"/>
      <c r="K24" s="16"/>
      <c r="L24" s="8"/>
      <c r="M24" s="16"/>
      <c r="N24" s="8"/>
      <c r="O24" s="16"/>
      <c r="P24" s="16"/>
      <c r="Q24" s="16"/>
      <c r="R24" s="16"/>
      <c r="S24" s="16"/>
      <c r="T24" s="16"/>
      <c r="U24" s="16"/>
      <c r="V24" s="16"/>
      <c r="W24" s="8" t="s">
        <v>817</v>
      </c>
      <c r="X24" s="8" t="s">
        <v>51</v>
      </c>
      <c r="Y24" s="2" t="s">
        <v>51</v>
      </c>
      <c r="Z24" s="2" t="s">
        <v>51</v>
      </c>
      <c r="AA24" s="17"/>
      <c r="AB24" s="2" t="s">
        <v>51</v>
      </c>
    </row>
    <row r="25" spans="1:28" ht="27" customHeight="1" x14ac:dyDescent="0.3">
      <c r="A25" s="8" t="s">
        <v>416</v>
      </c>
      <c r="B25" s="8" t="s">
        <v>414</v>
      </c>
      <c r="C25" s="8" t="s">
        <v>415</v>
      </c>
      <c r="D25" s="15" t="s">
        <v>396</v>
      </c>
      <c r="E25" s="16"/>
      <c r="F25" s="8"/>
      <c r="G25" s="16"/>
      <c r="H25" s="8"/>
      <c r="I25" s="16"/>
      <c r="J25" s="8"/>
      <c r="K25" s="16"/>
      <c r="L25" s="8"/>
      <c r="M25" s="16"/>
      <c r="N25" s="8"/>
      <c r="O25" s="16"/>
      <c r="P25" s="16"/>
      <c r="Q25" s="16"/>
      <c r="R25" s="16"/>
      <c r="S25" s="16"/>
      <c r="T25" s="16"/>
      <c r="U25" s="16"/>
      <c r="V25" s="16"/>
      <c r="W25" s="8" t="s">
        <v>818</v>
      </c>
      <c r="X25" s="8" t="s">
        <v>51</v>
      </c>
      <c r="Y25" s="2" t="s">
        <v>51</v>
      </c>
      <c r="Z25" s="2" t="s">
        <v>51</v>
      </c>
      <c r="AA25" s="17"/>
      <c r="AB25" s="2" t="s">
        <v>51</v>
      </c>
    </row>
    <row r="26" spans="1:28" ht="27" customHeight="1" x14ac:dyDescent="0.3">
      <c r="A26" s="8" t="s">
        <v>510</v>
      </c>
      <c r="B26" s="8" t="s">
        <v>508</v>
      </c>
      <c r="C26" s="8" t="s">
        <v>509</v>
      </c>
      <c r="D26" s="15" t="s">
        <v>77</v>
      </c>
      <c r="E26" s="16"/>
      <c r="F26" s="8"/>
      <c r="G26" s="16"/>
      <c r="H26" s="8"/>
      <c r="I26" s="16"/>
      <c r="J26" s="8"/>
      <c r="K26" s="16"/>
      <c r="L26" s="8"/>
      <c r="M26" s="16"/>
      <c r="N26" s="8"/>
      <c r="O26" s="16"/>
      <c r="P26" s="16"/>
      <c r="Q26" s="16"/>
      <c r="R26" s="16"/>
      <c r="S26" s="16"/>
      <c r="T26" s="16"/>
      <c r="U26" s="16"/>
      <c r="V26" s="16"/>
      <c r="W26" s="8" t="s">
        <v>819</v>
      </c>
      <c r="X26" s="8" t="s">
        <v>51</v>
      </c>
      <c r="Y26" s="2" t="s">
        <v>51</v>
      </c>
      <c r="Z26" s="2" t="s">
        <v>51</v>
      </c>
      <c r="AA26" s="17"/>
      <c r="AB26" s="2" t="s">
        <v>51</v>
      </c>
    </row>
    <row r="27" spans="1:28" ht="27" customHeight="1" x14ac:dyDescent="0.3">
      <c r="A27" s="8" t="s">
        <v>78</v>
      </c>
      <c r="B27" s="8" t="s">
        <v>75</v>
      </c>
      <c r="C27" s="8" t="s">
        <v>76</v>
      </c>
      <c r="D27" s="15" t="s">
        <v>77</v>
      </c>
      <c r="E27" s="16"/>
      <c r="F27" s="8"/>
      <c r="G27" s="16"/>
      <c r="H27" s="8"/>
      <c r="I27" s="16"/>
      <c r="J27" s="8"/>
      <c r="K27" s="16"/>
      <c r="L27" s="8"/>
      <c r="M27" s="16"/>
      <c r="N27" s="8"/>
      <c r="O27" s="16"/>
      <c r="P27" s="16"/>
      <c r="Q27" s="16"/>
      <c r="R27" s="16"/>
      <c r="S27" s="16"/>
      <c r="T27" s="16"/>
      <c r="U27" s="16"/>
      <c r="V27" s="16"/>
      <c r="W27" s="8" t="s">
        <v>820</v>
      </c>
      <c r="X27" s="8" t="s">
        <v>51</v>
      </c>
      <c r="Y27" s="2" t="s">
        <v>51</v>
      </c>
      <c r="Z27" s="2" t="s">
        <v>51</v>
      </c>
      <c r="AA27" s="17"/>
      <c r="AB27" s="2" t="s">
        <v>51</v>
      </c>
    </row>
    <row r="28" spans="1:28" ht="27" customHeight="1" x14ac:dyDescent="0.3">
      <c r="A28" s="8" t="s">
        <v>571</v>
      </c>
      <c r="B28" s="8" t="s">
        <v>202</v>
      </c>
      <c r="C28" s="8" t="s">
        <v>570</v>
      </c>
      <c r="D28" s="15" t="s">
        <v>213</v>
      </c>
      <c r="E28" s="16"/>
      <c r="F28" s="8"/>
      <c r="G28" s="16"/>
      <c r="H28" s="8"/>
      <c r="I28" s="16"/>
      <c r="J28" s="8"/>
      <c r="K28" s="16"/>
      <c r="L28" s="8"/>
      <c r="M28" s="16"/>
      <c r="N28" s="8"/>
      <c r="O28" s="16"/>
      <c r="P28" s="16"/>
      <c r="Q28" s="16"/>
      <c r="R28" s="16"/>
      <c r="S28" s="16"/>
      <c r="T28" s="16"/>
      <c r="U28" s="16"/>
      <c r="V28" s="16"/>
      <c r="W28" s="8" t="s">
        <v>821</v>
      </c>
      <c r="X28" s="8" t="s">
        <v>341</v>
      </c>
      <c r="Y28" s="2" t="s">
        <v>51</v>
      </c>
      <c r="Z28" s="2" t="s">
        <v>51</v>
      </c>
      <c r="AA28" s="17"/>
      <c r="AB28" s="2" t="s">
        <v>51</v>
      </c>
    </row>
    <row r="29" spans="1:28" ht="27" customHeight="1" x14ac:dyDescent="0.3">
      <c r="A29" s="8" t="s">
        <v>205</v>
      </c>
      <c r="B29" s="8" t="s">
        <v>202</v>
      </c>
      <c r="C29" s="8" t="s">
        <v>203</v>
      </c>
      <c r="D29" s="15" t="s">
        <v>204</v>
      </c>
      <c r="E29" s="16"/>
      <c r="F29" s="8"/>
      <c r="G29" s="16"/>
      <c r="H29" s="8"/>
      <c r="I29" s="16"/>
      <c r="J29" s="8"/>
      <c r="K29" s="16"/>
      <c r="L29" s="8"/>
      <c r="M29" s="16"/>
      <c r="N29" s="8"/>
      <c r="O29" s="16"/>
      <c r="P29" s="16"/>
      <c r="Q29" s="16"/>
      <c r="R29" s="16"/>
      <c r="S29" s="16"/>
      <c r="T29" s="16"/>
      <c r="U29" s="16"/>
      <c r="V29" s="16"/>
      <c r="W29" s="8" t="s">
        <v>822</v>
      </c>
      <c r="X29" s="8" t="s">
        <v>51</v>
      </c>
      <c r="Y29" s="2" t="s">
        <v>51</v>
      </c>
      <c r="Z29" s="2" t="s">
        <v>51</v>
      </c>
      <c r="AA29" s="17"/>
      <c r="AB29" s="2" t="s">
        <v>51</v>
      </c>
    </row>
    <row r="30" spans="1:28" ht="27" customHeight="1" x14ac:dyDescent="0.3">
      <c r="A30" s="8" t="s">
        <v>283</v>
      </c>
      <c r="B30" s="8" t="s">
        <v>281</v>
      </c>
      <c r="C30" s="8" t="s">
        <v>282</v>
      </c>
      <c r="D30" s="15" t="s">
        <v>62</v>
      </c>
      <c r="E30" s="16"/>
      <c r="F30" s="8"/>
      <c r="G30" s="16"/>
      <c r="H30" s="8"/>
      <c r="I30" s="16"/>
      <c r="J30" s="8"/>
      <c r="K30" s="16"/>
      <c r="L30" s="8"/>
      <c r="M30" s="16"/>
      <c r="N30" s="8"/>
      <c r="O30" s="16"/>
      <c r="P30" s="16"/>
      <c r="Q30" s="16"/>
      <c r="R30" s="16"/>
      <c r="S30" s="16"/>
      <c r="T30" s="16"/>
      <c r="U30" s="16"/>
      <c r="V30" s="16"/>
      <c r="W30" s="8" t="s">
        <v>823</v>
      </c>
      <c r="X30" s="8" t="s">
        <v>51</v>
      </c>
      <c r="Y30" s="2" t="s">
        <v>51</v>
      </c>
      <c r="Z30" s="2" t="s">
        <v>51</v>
      </c>
      <c r="AA30" s="17"/>
      <c r="AB30" s="2" t="s">
        <v>51</v>
      </c>
    </row>
    <row r="31" spans="1:28" ht="27" customHeight="1" x14ac:dyDescent="0.3">
      <c r="A31" s="8" t="s">
        <v>113</v>
      </c>
      <c r="B31" s="8" t="s">
        <v>110</v>
      </c>
      <c r="C31" s="8" t="s">
        <v>111</v>
      </c>
      <c r="D31" s="15" t="s">
        <v>112</v>
      </c>
      <c r="E31" s="16"/>
      <c r="F31" s="8"/>
      <c r="G31" s="16"/>
      <c r="H31" s="8"/>
      <c r="I31" s="16"/>
      <c r="J31" s="8"/>
      <c r="K31" s="16"/>
      <c r="L31" s="8"/>
      <c r="M31" s="16"/>
      <c r="N31" s="8"/>
      <c r="O31" s="16"/>
      <c r="P31" s="16"/>
      <c r="Q31" s="16"/>
      <c r="R31" s="16"/>
      <c r="S31" s="16"/>
      <c r="T31" s="16"/>
      <c r="U31" s="16"/>
      <c r="V31" s="16"/>
      <c r="W31" s="8" t="s">
        <v>824</v>
      </c>
      <c r="X31" s="8" t="s">
        <v>51</v>
      </c>
      <c r="Y31" s="2" t="s">
        <v>51</v>
      </c>
      <c r="Z31" s="2" t="s">
        <v>51</v>
      </c>
      <c r="AA31" s="17"/>
      <c r="AB31" s="2" t="s">
        <v>51</v>
      </c>
    </row>
    <row r="32" spans="1:28" ht="27" customHeight="1" x14ac:dyDescent="0.3">
      <c r="A32" s="8" t="s">
        <v>342</v>
      </c>
      <c r="B32" s="8" t="s">
        <v>110</v>
      </c>
      <c r="C32" s="8" t="s">
        <v>340</v>
      </c>
      <c r="D32" s="15" t="s">
        <v>112</v>
      </c>
      <c r="E32" s="16"/>
      <c r="F32" s="8"/>
      <c r="G32" s="16"/>
      <c r="H32" s="8"/>
      <c r="I32" s="16"/>
      <c r="J32" s="8"/>
      <c r="K32" s="16"/>
      <c r="L32" s="8"/>
      <c r="M32" s="16"/>
      <c r="N32" s="8"/>
      <c r="O32" s="16"/>
      <c r="P32" s="16"/>
      <c r="Q32" s="16"/>
      <c r="R32" s="16"/>
      <c r="S32" s="16"/>
      <c r="T32" s="16"/>
      <c r="U32" s="16"/>
      <c r="V32" s="16"/>
      <c r="W32" s="8" t="s">
        <v>825</v>
      </c>
      <c r="X32" s="8" t="s">
        <v>341</v>
      </c>
      <c r="Y32" s="2" t="s">
        <v>51</v>
      </c>
      <c r="Z32" s="2" t="s">
        <v>51</v>
      </c>
      <c r="AA32" s="17"/>
      <c r="AB32" s="2" t="s">
        <v>51</v>
      </c>
    </row>
    <row r="33" spans="1:28" ht="27" customHeight="1" x14ac:dyDescent="0.3">
      <c r="A33" s="8" t="s">
        <v>353</v>
      </c>
      <c r="B33" s="8" t="s">
        <v>351</v>
      </c>
      <c r="C33" s="8" t="s">
        <v>352</v>
      </c>
      <c r="D33" s="15" t="s">
        <v>62</v>
      </c>
      <c r="E33" s="16"/>
      <c r="F33" s="8"/>
      <c r="G33" s="16"/>
      <c r="H33" s="8"/>
      <c r="I33" s="16"/>
      <c r="J33" s="8"/>
      <c r="K33" s="16"/>
      <c r="L33" s="8"/>
      <c r="M33" s="16"/>
      <c r="N33" s="8"/>
      <c r="O33" s="16"/>
      <c r="P33" s="16"/>
      <c r="Q33" s="16"/>
      <c r="R33" s="16"/>
      <c r="S33" s="16"/>
      <c r="T33" s="16"/>
      <c r="U33" s="16"/>
      <c r="V33" s="16"/>
      <c r="W33" s="8" t="s">
        <v>826</v>
      </c>
      <c r="X33" s="8" t="s">
        <v>51</v>
      </c>
      <c r="Y33" s="2" t="s">
        <v>51</v>
      </c>
      <c r="Z33" s="2" t="s">
        <v>51</v>
      </c>
      <c r="AA33" s="17"/>
      <c r="AB33" s="2" t="s">
        <v>51</v>
      </c>
    </row>
    <row r="34" spans="1:28" ht="27" customHeight="1" x14ac:dyDescent="0.3">
      <c r="A34" s="8" t="s">
        <v>371</v>
      </c>
      <c r="B34" s="8" t="s">
        <v>369</v>
      </c>
      <c r="C34" s="8" t="s">
        <v>370</v>
      </c>
      <c r="D34" s="15" t="s">
        <v>62</v>
      </c>
      <c r="E34" s="16"/>
      <c r="F34" s="8"/>
      <c r="G34" s="16"/>
      <c r="H34" s="8"/>
      <c r="I34" s="16"/>
      <c r="J34" s="8"/>
      <c r="K34" s="16"/>
      <c r="L34" s="8"/>
      <c r="M34" s="16"/>
      <c r="N34" s="8"/>
      <c r="O34" s="16"/>
      <c r="P34" s="16"/>
      <c r="Q34" s="16"/>
      <c r="R34" s="16"/>
      <c r="S34" s="16"/>
      <c r="T34" s="16"/>
      <c r="U34" s="16"/>
      <c r="V34" s="16"/>
      <c r="W34" s="8" t="s">
        <v>827</v>
      </c>
      <c r="X34" s="8" t="s">
        <v>51</v>
      </c>
      <c r="Y34" s="2" t="s">
        <v>51</v>
      </c>
      <c r="Z34" s="2" t="s">
        <v>51</v>
      </c>
      <c r="AA34" s="17"/>
      <c r="AB34" s="2" t="s">
        <v>51</v>
      </c>
    </row>
    <row r="35" spans="1:28" ht="27" customHeight="1" x14ac:dyDescent="0.3">
      <c r="A35" s="8" t="s">
        <v>319</v>
      </c>
      <c r="B35" s="8" t="s">
        <v>317</v>
      </c>
      <c r="C35" s="8" t="s">
        <v>318</v>
      </c>
      <c r="D35" s="15" t="s">
        <v>269</v>
      </c>
      <c r="E35" s="16"/>
      <c r="F35" s="8"/>
      <c r="G35" s="16"/>
      <c r="H35" s="8"/>
      <c r="I35" s="16"/>
      <c r="J35" s="8"/>
      <c r="K35" s="16"/>
      <c r="L35" s="8"/>
      <c r="M35" s="16"/>
      <c r="N35" s="8"/>
      <c r="O35" s="16"/>
      <c r="P35" s="16"/>
      <c r="Q35" s="16"/>
      <c r="R35" s="16"/>
      <c r="S35" s="16"/>
      <c r="T35" s="16"/>
      <c r="U35" s="16"/>
      <c r="V35" s="16"/>
      <c r="W35" s="8" t="s">
        <v>828</v>
      </c>
      <c r="X35" s="8" t="s">
        <v>51</v>
      </c>
      <c r="Y35" s="2" t="s">
        <v>51</v>
      </c>
      <c r="Z35" s="2" t="s">
        <v>51</v>
      </c>
      <c r="AA35" s="17"/>
      <c r="AB35" s="2" t="s">
        <v>51</v>
      </c>
    </row>
    <row r="36" spans="1:28" ht="27" customHeight="1" x14ac:dyDescent="0.3">
      <c r="A36" s="8" t="s">
        <v>443</v>
      </c>
      <c r="B36" s="8" t="s">
        <v>441</v>
      </c>
      <c r="C36" s="8" t="s">
        <v>442</v>
      </c>
      <c r="D36" s="15" t="s">
        <v>62</v>
      </c>
      <c r="E36" s="16"/>
      <c r="F36" s="8"/>
      <c r="G36" s="16"/>
      <c r="H36" s="8"/>
      <c r="I36" s="16"/>
      <c r="J36" s="8"/>
      <c r="K36" s="16"/>
      <c r="L36" s="8"/>
      <c r="M36" s="16"/>
      <c r="N36" s="8"/>
      <c r="O36" s="16"/>
      <c r="P36" s="16"/>
      <c r="Q36" s="16"/>
      <c r="R36" s="16"/>
      <c r="S36" s="16"/>
      <c r="T36" s="16"/>
      <c r="U36" s="16"/>
      <c r="V36" s="16"/>
      <c r="W36" s="8" t="s">
        <v>829</v>
      </c>
      <c r="X36" s="8" t="s">
        <v>51</v>
      </c>
      <c r="Y36" s="2" t="s">
        <v>51</v>
      </c>
      <c r="Z36" s="2" t="s">
        <v>51</v>
      </c>
      <c r="AA36" s="17"/>
      <c r="AB36" s="2" t="s">
        <v>51</v>
      </c>
    </row>
    <row r="37" spans="1:28" ht="27" hidden="1" customHeight="1" x14ac:dyDescent="0.3">
      <c r="A37" s="8" t="s">
        <v>265</v>
      </c>
      <c r="B37" s="8" t="s">
        <v>263</v>
      </c>
      <c r="C37" s="8" t="s">
        <v>264</v>
      </c>
      <c r="D37" s="15" t="s">
        <v>57</v>
      </c>
      <c r="E37" s="16"/>
      <c r="F37" s="8"/>
      <c r="G37" s="16"/>
      <c r="H37" s="8"/>
      <c r="I37" s="16"/>
      <c r="J37" s="8"/>
      <c r="K37" s="16"/>
      <c r="L37" s="8"/>
      <c r="M37" s="16"/>
      <c r="N37" s="8"/>
      <c r="O37" s="16"/>
      <c r="P37" s="16"/>
      <c r="Q37" s="16"/>
      <c r="R37" s="16"/>
      <c r="S37" s="16"/>
      <c r="T37" s="16"/>
      <c r="U37" s="16"/>
      <c r="V37" s="16"/>
      <c r="W37" s="8" t="s">
        <v>830</v>
      </c>
      <c r="X37" s="8" t="s">
        <v>51</v>
      </c>
      <c r="Y37" s="2" t="s">
        <v>51</v>
      </c>
      <c r="Z37" s="2" t="s">
        <v>51</v>
      </c>
      <c r="AA37" s="17"/>
      <c r="AB37" s="2" t="s">
        <v>51</v>
      </c>
    </row>
    <row r="38" spans="1:28" ht="27" hidden="1" customHeight="1" x14ac:dyDescent="0.3">
      <c r="A38" s="8" t="s">
        <v>272</v>
      </c>
      <c r="B38" s="8" t="s">
        <v>267</v>
      </c>
      <c r="C38" s="8" t="s">
        <v>271</v>
      </c>
      <c r="D38" s="15" t="s">
        <v>269</v>
      </c>
      <c r="E38" s="16"/>
      <c r="F38" s="8"/>
      <c r="G38" s="16"/>
      <c r="H38" s="8"/>
      <c r="I38" s="16"/>
      <c r="J38" s="8"/>
      <c r="K38" s="16"/>
      <c r="L38" s="8"/>
      <c r="M38" s="16"/>
      <c r="N38" s="8"/>
      <c r="O38" s="16"/>
      <c r="P38" s="16"/>
      <c r="Q38" s="16"/>
      <c r="R38" s="16"/>
      <c r="S38" s="16"/>
      <c r="T38" s="16"/>
      <c r="U38" s="16"/>
      <c r="V38" s="16"/>
      <c r="W38" s="8" t="s">
        <v>831</v>
      </c>
      <c r="X38" s="8" t="s">
        <v>51</v>
      </c>
      <c r="Y38" s="2" t="s">
        <v>51</v>
      </c>
      <c r="Z38" s="2" t="s">
        <v>51</v>
      </c>
      <c r="AA38" s="17"/>
      <c r="AB38" s="2" t="s">
        <v>51</v>
      </c>
    </row>
    <row r="39" spans="1:28" ht="27" hidden="1" customHeight="1" x14ac:dyDescent="0.3">
      <c r="A39" s="8" t="s">
        <v>270</v>
      </c>
      <c r="B39" s="8" t="s">
        <v>267</v>
      </c>
      <c r="C39" s="8" t="s">
        <v>268</v>
      </c>
      <c r="D39" s="15" t="s">
        <v>269</v>
      </c>
      <c r="E39" s="16"/>
      <c r="F39" s="8"/>
      <c r="G39" s="16"/>
      <c r="H39" s="8"/>
      <c r="I39" s="16"/>
      <c r="J39" s="8"/>
      <c r="K39" s="16"/>
      <c r="L39" s="8"/>
      <c r="M39" s="16"/>
      <c r="N39" s="8"/>
      <c r="O39" s="16"/>
      <c r="P39" s="16"/>
      <c r="Q39" s="16"/>
      <c r="R39" s="16"/>
      <c r="S39" s="16"/>
      <c r="T39" s="16"/>
      <c r="U39" s="16"/>
      <c r="V39" s="16"/>
      <c r="W39" s="8" t="s">
        <v>832</v>
      </c>
      <c r="X39" s="8" t="s">
        <v>51</v>
      </c>
      <c r="Y39" s="2" t="s">
        <v>51</v>
      </c>
      <c r="Z39" s="2" t="s">
        <v>51</v>
      </c>
      <c r="AA39" s="17"/>
      <c r="AB39" s="2" t="s">
        <v>51</v>
      </c>
    </row>
    <row r="40" spans="1:28" ht="27" hidden="1" customHeight="1" x14ac:dyDescent="0.3">
      <c r="A40" s="8" t="s">
        <v>259</v>
      </c>
      <c r="B40" s="8" t="s">
        <v>256</v>
      </c>
      <c r="C40" s="8" t="s">
        <v>257</v>
      </c>
      <c r="D40" s="15" t="s">
        <v>112</v>
      </c>
      <c r="E40" s="16"/>
      <c r="F40" s="8"/>
      <c r="G40" s="16"/>
      <c r="H40" s="8"/>
      <c r="I40" s="16"/>
      <c r="J40" s="8"/>
      <c r="K40" s="16"/>
      <c r="L40" s="8"/>
      <c r="M40" s="16"/>
      <c r="N40" s="8"/>
      <c r="O40" s="16"/>
      <c r="P40" s="16"/>
      <c r="Q40" s="16"/>
      <c r="R40" s="16"/>
      <c r="S40" s="16"/>
      <c r="T40" s="16"/>
      <c r="U40" s="16"/>
      <c r="V40" s="16"/>
      <c r="W40" s="8" t="s">
        <v>833</v>
      </c>
      <c r="X40" s="8" t="s">
        <v>51</v>
      </c>
      <c r="Y40" s="2" t="s">
        <v>51</v>
      </c>
      <c r="Z40" s="2" t="s">
        <v>51</v>
      </c>
      <c r="AA40" s="17"/>
      <c r="AB40" s="2" t="s">
        <v>51</v>
      </c>
    </row>
    <row r="41" spans="1:28" ht="27" hidden="1" customHeight="1" x14ac:dyDescent="0.3">
      <c r="A41" s="8" t="s">
        <v>274</v>
      </c>
      <c r="B41" s="8" t="s">
        <v>256</v>
      </c>
      <c r="C41" s="8" t="s">
        <v>273</v>
      </c>
      <c r="D41" s="15" t="s">
        <v>269</v>
      </c>
      <c r="E41" s="16"/>
      <c r="F41" s="8"/>
      <c r="G41" s="16"/>
      <c r="H41" s="8"/>
      <c r="I41" s="16"/>
      <c r="J41" s="8"/>
      <c r="K41" s="16"/>
      <c r="L41" s="8"/>
      <c r="M41" s="16"/>
      <c r="N41" s="8"/>
      <c r="O41" s="16"/>
      <c r="P41" s="16"/>
      <c r="Q41" s="16"/>
      <c r="R41" s="16"/>
      <c r="S41" s="16"/>
      <c r="T41" s="16"/>
      <c r="U41" s="16"/>
      <c r="V41" s="16"/>
      <c r="W41" s="8" t="s">
        <v>834</v>
      </c>
      <c r="X41" s="8" t="s">
        <v>51</v>
      </c>
      <c r="Y41" s="2" t="s">
        <v>51</v>
      </c>
      <c r="Z41" s="2" t="s">
        <v>51</v>
      </c>
      <c r="AA41" s="17"/>
      <c r="AB41" s="2" t="s">
        <v>51</v>
      </c>
    </row>
    <row r="42" spans="1:28" ht="27" customHeight="1" x14ac:dyDescent="0.3">
      <c r="A42" s="8" t="s">
        <v>554</v>
      </c>
      <c r="B42" s="8" t="s">
        <v>552</v>
      </c>
      <c r="C42" s="8" t="s">
        <v>553</v>
      </c>
      <c r="D42" s="15" t="s">
        <v>213</v>
      </c>
      <c r="E42" s="16"/>
      <c r="F42" s="8"/>
      <c r="G42" s="16"/>
      <c r="H42" s="8"/>
      <c r="I42" s="16"/>
      <c r="J42" s="8"/>
      <c r="K42" s="16"/>
      <c r="L42" s="8"/>
      <c r="M42" s="16"/>
      <c r="N42" s="8"/>
      <c r="O42" s="16"/>
      <c r="P42" s="16"/>
      <c r="Q42" s="16"/>
      <c r="R42" s="16"/>
      <c r="S42" s="16"/>
      <c r="T42" s="16"/>
      <c r="U42" s="16"/>
      <c r="V42" s="16"/>
      <c r="W42" s="8" t="s">
        <v>835</v>
      </c>
      <c r="X42" s="8" t="s">
        <v>51</v>
      </c>
      <c r="Y42" s="2" t="s">
        <v>51</v>
      </c>
      <c r="Z42" s="2" t="s">
        <v>51</v>
      </c>
      <c r="AA42" s="17"/>
      <c r="AB42" s="2" t="s">
        <v>51</v>
      </c>
    </row>
    <row r="43" spans="1:28" ht="27" customHeight="1" x14ac:dyDescent="0.3">
      <c r="A43" s="8" t="s">
        <v>401</v>
      </c>
      <c r="B43" s="8" t="s">
        <v>399</v>
      </c>
      <c r="C43" s="8" t="s">
        <v>400</v>
      </c>
      <c r="D43" s="15" t="s">
        <v>213</v>
      </c>
      <c r="E43" s="16"/>
      <c r="F43" s="8"/>
      <c r="G43" s="16"/>
      <c r="H43" s="8"/>
      <c r="I43" s="16"/>
      <c r="J43" s="8"/>
      <c r="K43" s="16"/>
      <c r="L43" s="8"/>
      <c r="M43" s="16"/>
      <c r="N43" s="8"/>
      <c r="O43" s="16"/>
      <c r="P43" s="16"/>
      <c r="Q43" s="16"/>
      <c r="R43" s="16"/>
      <c r="S43" s="16"/>
      <c r="T43" s="16"/>
      <c r="U43" s="16"/>
      <c r="V43" s="16"/>
      <c r="W43" s="8" t="s">
        <v>836</v>
      </c>
      <c r="X43" s="8" t="s">
        <v>51</v>
      </c>
      <c r="Y43" s="2" t="s">
        <v>51</v>
      </c>
      <c r="Z43" s="2" t="s">
        <v>51</v>
      </c>
      <c r="AA43" s="17"/>
      <c r="AB43" s="2" t="s">
        <v>51</v>
      </c>
    </row>
    <row r="44" spans="1:28" ht="27" customHeight="1" x14ac:dyDescent="0.3">
      <c r="A44" s="8" t="s">
        <v>701</v>
      </c>
      <c r="B44" s="8" t="s">
        <v>699</v>
      </c>
      <c r="C44" s="8" t="s">
        <v>700</v>
      </c>
      <c r="D44" s="15" t="s">
        <v>386</v>
      </c>
      <c r="E44" s="16"/>
      <c r="F44" s="8"/>
      <c r="G44" s="16"/>
      <c r="H44" s="8"/>
      <c r="I44" s="16"/>
      <c r="J44" s="8"/>
      <c r="K44" s="16"/>
      <c r="L44" s="8"/>
      <c r="M44" s="16"/>
      <c r="N44" s="8"/>
      <c r="O44" s="16"/>
      <c r="P44" s="16"/>
      <c r="Q44" s="16"/>
      <c r="R44" s="16"/>
      <c r="S44" s="16"/>
      <c r="T44" s="16"/>
      <c r="U44" s="16"/>
      <c r="V44" s="16"/>
      <c r="W44" s="8" t="s">
        <v>837</v>
      </c>
      <c r="X44" s="8" t="s">
        <v>51</v>
      </c>
      <c r="Y44" s="2" t="s">
        <v>51</v>
      </c>
      <c r="Z44" s="2" t="s">
        <v>51</v>
      </c>
      <c r="AA44" s="17"/>
      <c r="AB44" s="2" t="s">
        <v>51</v>
      </c>
    </row>
    <row r="45" spans="1:28" ht="27" customHeight="1" x14ac:dyDescent="0.3">
      <c r="A45" s="8" t="s">
        <v>715</v>
      </c>
      <c r="B45" s="8" t="s">
        <v>713</v>
      </c>
      <c r="C45" s="8" t="s">
        <v>714</v>
      </c>
      <c r="D45" s="15" t="s">
        <v>386</v>
      </c>
      <c r="E45" s="16"/>
      <c r="F45" s="8"/>
      <c r="G45" s="16"/>
      <c r="H45" s="8"/>
      <c r="I45" s="16"/>
      <c r="J45" s="8"/>
      <c r="K45" s="16"/>
      <c r="L45" s="8"/>
      <c r="M45" s="16"/>
      <c r="N45" s="8"/>
      <c r="O45" s="16"/>
      <c r="P45" s="16"/>
      <c r="Q45" s="16"/>
      <c r="R45" s="16"/>
      <c r="S45" s="16"/>
      <c r="T45" s="16"/>
      <c r="U45" s="16"/>
      <c r="V45" s="16"/>
      <c r="W45" s="8" t="s">
        <v>838</v>
      </c>
      <c r="X45" s="8" t="s">
        <v>51</v>
      </c>
      <c r="Y45" s="2" t="s">
        <v>51</v>
      </c>
      <c r="Z45" s="2" t="s">
        <v>51</v>
      </c>
      <c r="AA45" s="17"/>
      <c r="AB45" s="2" t="s">
        <v>51</v>
      </c>
    </row>
    <row r="46" spans="1:28" ht="27" customHeight="1" x14ac:dyDescent="0.3">
      <c r="A46" s="8" t="s">
        <v>588</v>
      </c>
      <c r="B46" s="8" t="s">
        <v>586</v>
      </c>
      <c r="C46" s="8" t="s">
        <v>587</v>
      </c>
      <c r="D46" s="15" t="s">
        <v>386</v>
      </c>
      <c r="E46" s="16"/>
      <c r="F46" s="8"/>
      <c r="G46" s="16"/>
      <c r="H46" s="8"/>
      <c r="I46" s="16"/>
      <c r="J46" s="8"/>
      <c r="K46" s="16"/>
      <c r="L46" s="8"/>
      <c r="M46" s="16"/>
      <c r="N46" s="8"/>
      <c r="O46" s="16"/>
      <c r="P46" s="16"/>
      <c r="Q46" s="16"/>
      <c r="R46" s="16"/>
      <c r="S46" s="16"/>
      <c r="T46" s="16"/>
      <c r="U46" s="16"/>
      <c r="V46" s="16"/>
      <c r="W46" s="8" t="s">
        <v>839</v>
      </c>
      <c r="X46" s="8" t="s">
        <v>51</v>
      </c>
      <c r="Y46" s="2" t="s">
        <v>51</v>
      </c>
      <c r="Z46" s="2" t="s">
        <v>51</v>
      </c>
      <c r="AA46" s="17"/>
      <c r="AB46" s="2" t="s">
        <v>51</v>
      </c>
    </row>
    <row r="47" spans="1:28" ht="27" customHeight="1" x14ac:dyDescent="0.3">
      <c r="A47" s="8" t="s">
        <v>592</v>
      </c>
      <c r="B47" s="8" t="s">
        <v>590</v>
      </c>
      <c r="C47" s="8" t="s">
        <v>591</v>
      </c>
      <c r="D47" s="15" t="s">
        <v>386</v>
      </c>
      <c r="E47" s="16"/>
      <c r="F47" s="8"/>
      <c r="G47" s="16"/>
      <c r="H47" s="8"/>
      <c r="I47" s="16"/>
      <c r="J47" s="8"/>
      <c r="K47" s="16"/>
      <c r="L47" s="8"/>
      <c r="M47" s="16"/>
      <c r="N47" s="8"/>
      <c r="O47" s="16"/>
      <c r="P47" s="16"/>
      <c r="Q47" s="16"/>
      <c r="R47" s="16"/>
      <c r="S47" s="16"/>
      <c r="T47" s="16"/>
      <c r="U47" s="16"/>
      <c r="V47" s="16"/>
      <c r="W47" s="8" t="s">
        <v>840</v>
      </c>
      <c r="X47" s="8" t="s">
        <v>51</v>
      </c>
      <c r="Y47" s="2" t="s">
        <v>51</v>
      </c>
      <c r="Z47" s="2" t="s">
        <v>51</v>
      </c>
      <c r="AA47" s="17"/>
      <c r="AB47" s="2" t="s">
        <v>51</v>
      </c>
    </row>
    <row r="48" spans="1:28" ht="27" customHeight="1" x14ac:dyDescent="0.3">
      <c r="A48" s="8" t="s">
        <v>704</v>
      </c>
      <c r="B48" s="8" t="s">
        <v>594</v>
      </c>
      <c r="C48" s="8" t="s">
        <v>703</v>
      </c>
      <c r="D48" s="15" t="s">
        <v>386</v>
      </c>
      <c r="E48" s="16"/>
      <c r="F48" s="8"/>
      <c r="G48" s="16"/>
      <c r="H48" s="8"/>
      <c r="I48" s="16"/>
      <c r="J48" s="8"/>
      <c r="K48" s="16"/>
      <c r="L48" s="8"/>
      <c r="M48" s="16"/>
      <c r="N48" s="8"/>
      <c r="O48" s="16"/>
      <c r="P48" s="16"/>
      <c r="Q48" s="16"/>
      <c r="R48" s="16"/>
      <c r="S48" s="16"/>
      <c r="T48" s="16"/>
      <c r="U48" s="16"/>
      <c r="V48" s="16"/>
      <c r="W48" s="8" t="s">
        <v>841</v>
      </c>
      <c r="X48" s="8" t="s">
        <v>51</v>
      </c>
      <c r="Y48" s="2" t="s">
        <v>51</v>
      </c>
      <c r="Z48" s="2" t="s">
        <v>51</v>
      </c>
      <c r="AA48" s="17"/>
      <c r="AB48" s="2" t="s">
        <v>51</v>
      </c>
    </row>
    <row r="49" spans="1:28" ht="27" customHeight="1" x14ac:dyDescent="0.3">
      <c r="A49" s="8" t="s">
        <v>596</v>
      </c>
      <c r="B49" s="8" t="s">
        <v>594</v>
      </c>
      <c r="C49" s="8" t="s">
        <v>595</v>
      </c>
      <c r="D49" s="15" t="s">
        <v>386</v>
      </c>
      <c r="E49" s="16"/>
      <c r="F49" s="8"/>
      <c r="G49" s="16"/>
      <c r="H49" s="8"/>
      <c r="I49" s="16"/>
      <c r="J49" s="8"/>
      <c r="K49" s="16"/>
      <c r="L49" s="8"/>
      <c r="M49" s="16"/>
      <c r="N49" s="8"/>
      <c r="O49" s="16"/>
      <c r="P49" s="16"/>
      <c r="Q49" s="16"/>
      <c r="R49" s="16"/>
      <c r="S49" s="16"/>
      <c r="T49" s="16"/>
      <c r="U49" s="16"/>
      <c r="V49" s="16"/>
      <c r="W49" s="8" t="s">
        <v>842</v>
      </c>
      <c r="X49" s="8" t="s">
        <v>51</v>
      </c>
      <c r="Y49" s="2" t="s">
        <v>51</v>
      </c>
      <c r="Z49" s="2" t="s">
        <v>51</v>
      </c>
      <c r="AA49" s="17"/>
      <c r="AB49" s="2" t="s">
        <v>51</v>
      </c>
    </row>
    <row r="50" spans="1:28" ht="27" customHeight="1" x14ac:dyDescent="0.3">
      <c r="A50" s="8" t="s">
        <v>645</v>
      </c>
      <c r="B50" s="8" t="s">
        <v>643</v>
      </c>
      <c r="C50" s="8" t="s">
        <v>644</v>
      </c>
      <c r="D50" s="15" t="s">
        <v>57</v>
      </c>
      <c r="E50" s="16"/>
      <c r="F50" s="8"/>
      <c r="G50" s="16"/>
      <c r="H50" s="8"/>
      <c r="I50" s="16"/>
      <c r="J50" s="8"/>
      <c r="K50" s="16"/>
      <c r="L50" s="8"/>
      <c r="M50" s="16"/>
      <c r="N50" s="8"/>
      <c r="O50" s="16"/>
      <c r="P50" s="16"/>
      <c r="Q50" s="16"/>
      <c r="R50" s="16"/>
      <c r="S50" s="16"/>
      <c r="T50" s="16"/>
      <c r="U50" s="16"/>
      <c r="V50" s="16"/>
      <c r="W50" s="8" t="s">
        <v>843</v>
      </c>
      <c r="X50" s="8" t="s">
        <v>51</v>
      </c>
      <c r="Y50" s="2" t="s">
        <v>51</v>
      </c>
      <c r="Z50" s="2" t="s">
        <v>51</v>
      </c>
      <c r="AA50" s="17"/>
      <c r="AB50" s="2" t="s">
        <v>51</v>
      </c>
    </row>
    <row r="51" spans="1:28" ht="27" customHeight="1" x14ac:dyDescent="0.3">
      <c r="A51" s="8" t="s">
        <v>387</v>
      </c>
      <c r="B51" s="8" t="s">
        <v>384</v>
      </c>
      <c r="C51" s="8" t="s">
        <v>385</v>
      </c>
      <c r="D51" s="15" t="s">
        <v>386</v>
      </c>
      <c r="E51" s="16"/>
      <c r="F51" s="8"/>
      <c r="G51" s="16"/>
      <c r="H51" s="8"/>
      <c r="I51" s="16"/>
      <c r="J51" s="8"/>
      <c r="K51" s="16"/>
      <c r="L51" s="8"/>
      <c r="M51" s="16"/>
      <c r="N51" s="8"/>
      <c r="O51" s="16"/>
      <c r="P51" s="16"/>
      <c r="Q51" s="16"/>
      <c r="R51" s="16"/>
      <c r="S51" s="16"/>
      <c r="T51" s="16"/>
      <c r="U51" s="16"/>
      <c r="V51" s="16"/>
      <c r="W51" s="8" t="s">
        <v>844</v>
      </c>
      <c r="X51" s="8" t="s">
        <v>51</v>
      </c>
      <c r="Y51" s="2" t="s">
        <v>51</v>
      </c>
      <c r="Z51" s="2" t="s">
        <v>51</v>
      </c>
      <c r="AA51" s="17"/>
      <c r="AB51" s="2" t="s">
        <v>51</v>
      </c>
    </row>
    <row r="52" spans="1:28" ht="27" customHeight="1" x14ac:dyDescent="0.3">
      <c r="A52" s="8" t="s">
        <v>222</v>
      </c>
      <c r="B52" s="8" t="s">
        <v>220</v>
      </c>
      <c r="C52" s="8" t="s">
        <v>221</v>
      </c>
      <c r="D52" s="15" t="s">
        <v>87</v>
      </c>
      <c r="E52" s="16"/>
      <c r="F52" s="8"/>
      <c r="G52" s="16"/>
      <c r="H52" s="8"/>
      <c r="I52" s="16"/>
      <c r="J52" s="8"/>
      <c r="K52" s="16"/>
      <c r="L52" s="8"/>
      <c r="M52" s="16"/>
      <c r="N52" s="8"/>
      <c r="O52" s="16"/>
      <c r="P52" s="16"/>
      <c r="Q52" s="16"/>
      <c r="R52" s="16"/>
      <c r="S52" s="16"/>
      <c r="T52" s="16"/>
      <c r="U52" s="16"/>
      <c r="V52" s="16"/>
      <c r="W52" s="8" t="s">
        <v>845</v>
      </c>
      <c r="X52" s="8" t="s">
        <v>51</v>
      </c>
      <c r="Y52" s="2" t="s">
        <v>846</v>
      </c>
      <c r="Z52" s="2" t="s">
        <v>51</v>
      </c>
      <c r="AA52" s="17"/>
      <c r="AB52" s="2" t="s">
        <v>51</v>
      </c>
    </row>
    <row r="53" spans="1:28" ht="27" customHeight="1" x14ac:dyDescent="0.3">
      <c r="A53" s="8" t="s">
        <v>234</v>
      </c>
      <c r="B53" s="8" t="s">
        <v>232</v>
      </c>
      <c r="C53" s="8" t="s">
        <v>233</v>
      </c>
      <c r="D53" s="15" t="s">
        <v>87</v>
      </c>
      <c r="E53" s="16"/>
      <c r="F53" s="8"/>
      <c r="G53" s="16"/>
      <c r="H53" s="8"/>
      <c r="I53" s="16"/>
      <c r="J53" s="8"/>
      <c r="K53" s="16"/>
      <c r="L53" s="8"/>
      <c r="M53" s="16"/>
      <c r="N53" s="8"/>
      <c r="O53" s="16"/>
      <c r="P53" s="16"/>
      <c r="Q53" s="16"/>
      <c r="R53" s="16"/>
      <c r="S53" s="16"/>
      <c r="T53" s="16"/>
      <c r="U53" s="16"/>
      <c r="V53" s="16"/>
      <c r="W53" s="8" t="s">
        <v>847</v>
      </c>
      <c r="X53" s="8" t="s">
        <v>848</v>
      </c>
      <c r="Y53" s="2" t="s">
        <v>51</v>
      </c>
      <c r="Z53" s="2" t="s">
        <v>51</v>
      </c>
      <c r="AA53" s="17"/>
      <c r="AB53" s="2" t="s">
        <v>51</v>
      </c>
    </row>
    <row r="54" spans="1:28" ht="27" customHeight="1" x14ac:dyDescent="0.3">
      <c r="A54" s="8" t="s">
        <v>226</v>
      </c>
      <c r="B54" s="8" t="s">
        <v>224</v>
      </c>
      <c r="C54" s="8" t="s">
        <v>225</v>
      </c>
      <c r="D54" s="15" t="s">
        <v>87</v>
      </c>
      <c r="E54" s="16"/>
      <c r="F54" s="8"/>
      <c r="G54" s="16"/>
      <c r="H54" s="8"/>
      <c r="I54" s="16"/>
      <c r="J54" s="8"/>
      <c r="K54" s="16"/>
      <c r="L54" s="8"/>
      <c r="M54" s="16"/>
      <c r="N54" s="8"/>
      <c r="O54" s="16"/>
      <c r="P54" s="16"/>
      <c r="Q54" s="16"/>
      <c r="R54" s="16"/>
      <c r="S54" s="16"/>
      <c r="T54" s="16"/>
      <c r="U54" s="16"/>
      <c r="V54" s="16"/>
      <c r="W54" s="8" t="s">
        <v>849</v>
      </c>
      <c r="X54" s="8" t="s">
        <v>51</v>
      </c>
      <c r="Y54" s="2" t="s">
        <v>846</v>
      </c>
      <c r="Z54" s="2" t="s">
        <v>51</v>
      </c>
      <c r="AA54" s="17"/>
      <c r="AB54" s="2" t="s">
        <v>51</v>
      </c>
    </row>
    <row r="55" spans="1:28" ht="27" customHeight="1" x14ac:dyDescent="0.3">
      <c r="A55" s="8" t="s">
        <v>230</v>
      </c>
      <c r="B55" s="8" t="s">
        <v>228</v>
      </c>
      <c r="C55" s="8" t="s">
        <v>229</v>
      </c>
      <c r="D55" s="15" t="s">
        <v>87</v>
      </c>
      <c r="E55" s="16"/>
      <c r="F55" s="8"/>
      <c r="G55" s="16"/>
      <c r="H55" s="8"/>
      <c r="I55" s="16"/>
      <c r="J55" s="8"/>
      <c r="K55" s="16"/>
      <c r="L55" s="8"/>
      <c r="M55" s="16"/>
      <c r="N55" s="8"/>
      <c r="O55" s="16"/>
      <c r="P55" s="16"/>
      <c r="Q55" s="16"/>
      <c r="R55" s="16"/>
      <c r="S55" s="16"/>
      <c r="T55" s="16"/>
      <c r="U55" s="16"/>
      <c r="V55" s="16"/>
      <c r="W55" s="8" t="s">
        <v>850</v>
      </c>
      <c r="X55" s="8" t="s">
        <v>51</v>
      </c>
      <c r="Y55" s="2" t="s">
        <v>846</v>
      </c>
      <c r="Z55" s="2" t="s">
        <v>51</v>
      </c>
      <c r="AA55" s="17"/>
      <c r="AB55" s="2" t="s">
        <v>51</v>
      </c>
    </row>
    <row r="56" spans="1:28" ht="27" customHeight="1" x14ac:dyDescent="0.3">
      <c r="A56" s="8" t="s">
        <v>381</v>
      </c>
      <c r="B56" s="8" t="s">
        <v>378</v>
      </c>
      <c r="C56" s="8" t="s">
        <v>379</v>
      </c>
      <c r="D56" s="15" t="s">
        <v>380</v>
      </c>
      <c r="E56" s="16"/>
      <c r="F56" s="8"/>
      <c r="G56" s="16"/>
      <c r="H56" s="8"/>
      <c r="I56" s="16"/>
      <c r="J56" s="8"/>
      <c r="K56" s="16"/>
      <c r="L56" s="8"/>
      <c r="M56" s="16"/>
      <c r="N56" s="8"/>
      <c r="O56" s="16"/>
      <c r="P56" s="16"/>
      <c r="Q56" s="16"/>
      <c r="R56" s="16"/>
      <c r="S56" s="16"/>
      <c r="T56" s="16"/>
      <c r="U56" s="16"/>
      <c r="V56" s="16"/>
      <c r="W56" s="8" t="s">
        <v>851</v>
      </c>
      <c r="X56" s="8" t="s">
        <v>51</v>
      </c>
      <c r="Y56" s="2" t="s">
        <v>852</v>
      </c>
      <c r="Z56" s="2" t="s">
        <v>51</v>
      </c>
      <c r="AA56" s="17"/>
      <c r="AB56" s="2" t="s">
        <v>51</v>
      </c>
    </row>
    <row r="57" spans="1:28" ht="27" customHeight="1" x14ac:dyDescent="0.3">
      <c r="A57" s="8" t="s">
        <v>391</v>
      </c>
      <c r="B57" s="8" t="s">
        <v>389</v>
      </c>
      <c r="C57" s="8" t="s">
        <v>390</v>
      </c>
      <c r="D57" s="15" t="s">
        <v>361</v>
      </c>
      <c r="E57" s="16"/>
      <c r="F57" s="8"/>
      <c r="G57" s="16"/>
      <c r="H57" s="8"/>
      <c r="I57" s="16"/>
      <c r="J57" s="8"/>
      <c r="K57" s="16"/>
      <c r="L57" s="8"/>
      <c r="M57" s="16"/>
      <c r="N57" s="8"/>
      <c r="O57" s="16"/>
      <c r="P57" s="16"/>
      <c r="Q57" s="16"/>
      <c r="R57" s="16"/>
      <c r="S57" s="16"/>
      <c r="T57" s="16"/>
      <c r="U57" s="16"/>
      <c r="V57" s="16"/>
      <c r="W57" s="8" t="s">
        <v>853</v>
      </c>
      <c r="X57" s="8" t="s">
        <v>51</v>
      </c>
      <c r="Y57" s="2" t="s">
        <v>852</v>
      </c>
      <c r="Z57" s="2" t="s">
        <v>51</v>
      </c>
      <c r="AA57" s="17"/>
      <c r="AB57" s="2" t="s">
        <v>51</v>
      </c>
    </row>
    <row r="58" spans="1:28" ht="27" customHeight="1" x14ac:dyDescent="0.3">
      <c r="A58" s="8" t="s">
        <v>362</v>
      </c>
      <c r="B58" s="8" t="s">
        <v>359</v>
      </c>
      <c r="C58" s="8" t="s">
        <v>360</v>
      </c>
      <c r="D58" s="15" t="s">
        <v>361</v>
      </c>
      <c r="E58" s="16"/>
      <c r="F58" s="8"/>
      <c r="G58" s="16"/>
      <c r="H58" s="8"/>
      <c r="I58" s="16"/>
      <c r="J58" s="8"/>
      <c r="K58" s="16"/>
      <c r="L58" s="8"/>
      <c r="M58" s="16"/>
      <c r="N58" s="8"/>
      <c r="O58" s="16"/>
      <c r="P58" s="16"/>
      <c r="Q58" s="16"/>
      <c r="R58" s="16"/>
      <c r="S58" s="16"/>
      <c r="T58" s="16"/>
      <c r="U58" s="16"/>
      <c r="V58" s="16"/>
      <c r="W58" s="8" t="s">
        <v>854</v>
      </c>
      <c r="X58" s="8" t="s">
        <v>51</v>
      </c>
      <c r="Y58" s="2" t="s">
        <v>852</v>
      </c>
      <c r="Z58" s="2" t="s">
        <v>51</v>
      </c>
      <c r="AA58" s="17"/>
      <c r="AB58" s="2" t="s">
        <v>51</v>
      </c>
    </row>
    <row r="59" spans="1:28" ht="27" customHeight="1" x14ac:dyDescent="0.3">
      <c r="A59" s="8" t="s">
        <v>288</v>
      </c>
      <c r="B59" s="8" t="s">
        <v>285</v>
      </c>
      <c r="C59" s="8" t="s">
        <v>286</v>
      </c>
      <c r="D59" s="15" t="s">
        <v>287</v>
      </c>
      <c r="E59" s="16"/>
      <c r="F59" s="8"/>
      <c r="G59" s="16"/>
      <c r="H59" s="8"/>
      <c r="I59" s="16"/>
      <c r="J59" s="8"/>
      <c r="K59" s="16"/>
      <c r="L59" s="8"/>
      <c r="M59" s="16"/>
      <c r="N59" s="8"/>
      <c r="O59" s="16"/>
      <c r="P59" s="16"/>
      <c r="Q59" s="16"/>
      <c r="R59" s="16"/>
      <c r="S59" s="16"/>
      <c r="T59" s="16"/>
      <c r="U59" s="16"/>
      <c r="V59" s="16"/>
      <c r="W59" s="8" t="s">
        <v>855</v>
      </c>
      <c r="X59" s="8" t="s">
        <v>51</v>
      </c>
      <c r="Y59" s="2" t="s">
        <v>856</v>
      </c>
      <c r="Z59" s="2" t="s">
        <v>51</v>
      </c>
      <c r="AA59" s="17"/>
      <c r="AB59" s="2" t="s">
        <v>51</v>
      </c>
    </row>
    <row r="60" spans="1:28" ht="27" customHeight="1" x14ac:dyDescent="0.3">
      <c r="A60" s="8" t="s">
        <v>661</v>
      </c>
      <c r="B60" s="8" t="s">
        <v>660</v>
      </c>
      <c r="C60" s="8" t="s">
        <v>286</v>
      </c>
      <c r="D60" s="15" t="s">
        <v>287</v>
      </c>
      <c r="E60" s="16"/>
      <c r="F60" s="8"/>
      <c r="G60" s="16"/>
      <c r="H60" s="8"/>
      <c r="I60" s="16"/>
      <c r="J60" s="8"/>
      <c r="K60" s="16"/>
      <c r="L60" s="8"/>
      <c r="M60" s="16"/>
      <c r="N60" s="8"/>
      <c r="O60" s="16"/>
      <c r="P60" s="16"/>
      <c r="Q60" s="16"/>
      <c r="R60" s="16"/>
      <c r="S60" s="16"/>
      <c r="T60" s="16"/>
      <c r="U60" s="16"/>
      <c r="V60" s="16"/>
      <c r="W60" s="8" t="s">
        <v>857</v>
      </c>
      <c r="X60" s="8" t="s">
        <v>51</v>
      </c>
      <c r="Y60" s="2" t="s">
        <v>856</v>
      </c>
      <c r="Z60" s="2" t="s">
        <v>51</v>
      </c>
      <c r="AA60" s="17"/>
      <c r="AB60" s="2" t="s">
        <v>51</v>
      </c>
    </row>
    <row r="61" spans="1:28" ht="27" customHeight="1" x14ac:dyDescent="0.3">
      <c r="A61" s="8" t="s">
        <v>514</v>
      </c>
      <c r="B61" s="8" t="s">
        <v>513</v>
      </c>
      <c r="C61" s="8" t="s">
        <v>286</v>
      </c>
      <c r="D61" s="15" t="s">
        <v>287</v>
      </c>
      <c r="E61" s="16"/>
      <c r="F61" s="8"/>
      <c r="G61" s="16"/>
      <c r="H61" s="8"/>
      <c r="I61" s="16"/>
      <c r="J61" s="8"/>
      <c r="K61" s="16"/>
      <c r="L61" s="8"/>
      <c r="M61" s="16"/>
      <c r="N61" s="8"/>
      <c r="O61" s="16"/>
      <c r="P61" s="16"/>
      <c r="Q61" s="16"/>
      <c r="R61" s="16"/>
      <c r="S61" s="16"/>
      <c r="T61" s="16"/>
      <c r="U61" s="16"/>
      <c r="V61" s="16"/>
      <c r="W61" s="8" t="s">
        <v>858</v>
      </c>
      <c r="X61" s="8" t="s">
        <v>51</v>
      </c>
      <c r="Y61" s="2" t="s">
        <v>856</v>
      </c>
      <c r="Z61" s="2" t="s">
        <v>51</v>
      </c>
      <c r="AA61" s="17"/>
      <c r="AB61" s="2" t="s">
        <v>51</v>
      </c>
    </row>
    <row r="62" spans="1:28" ht="27" customHeight="1" x14ac:dyDescent="0.3">
      <c r="A62" s="8" t="s">
        <v>544</v>
      </c>
      <c r="B62" s="8" t="s">
        <v>543</v>
      </c>
      <c r="C62" s="8" t="s">
        <v>286</v>
      </c>
      <c r="D62" s="15" t="s">
        <v>287</v>
      </c>
      <c r="E62" s="16"/>
      <c r="F62" s="8"/>
      <c r="G62" s="16"/>
      <c r="H62" s="8"/>
      <c r="I62" s="16"/>
      <c r="J62" s="8"/>
      <c r="K62" s="16"/>
      <c r="L62" s="8"/>
      <c r="M62" s="16"/>
      <c r="N62" s="8"/>
      <c r="O62" s="16"/>
      <c r="P62" s="16"/>
      <c r="Q62" s="16"/>
      <c r="R62" s="16"/>
      <c r="S62" s="16"/>
      <c r="T62" s="16"/>
      <c r="U62" s="16"/>
      <c r="V62" s="16"/>
      <c r="W62" s="8" t="s">
        <v>859</v>
      </c>
      <c r="X62" s="8" t="s">
        <v>51</v>
      </c>
      <c r="Y62" s="2" t="s">
        <v>856</v>
      </c>
      <c r="Z62" s="2" t="s">
        <v>51</v>
      </c>
      <c r="AA62" s="17"/>
      <c r="AB62" s="2" t="s">
        <v>51</v>
      </c>
    </row>
    <row r="63" spans="1:28" ht="27" customHeight="1" x14ac:dyDescent="0.3">
      <c r="A63" s="8" t="s">
        <v>655</v>
      </c>
      <c r="B63" s="8" t="s">
        <v>654</v>
      </c>
      <c r="C63" s="8" t="s">
        <v>286</v>
      </c>
      <c r="D63" s="15" t="s">
        <v>287</v>
      </c>
      <c r="E63" s="16"/>
      <c r="F63" s="8"/>
      <c r="G63" s="16"/>
      <c r="H63" s="8"/>
      <c r="I63" s="16"/>
      <c r="J63" s="8"/>
      <c r="K63" s="16"/>
      <c r="L63" s="8"/>
      <c r="M63" s="16"/>
      <c r="N63" s="8"/>
      <c r="O63" s="16"/>
      <c r="P63" s="16"/>
      <c r="Q63" s="16"/>
      <c r="R63" s="16"/>
      <c r="S63" s="16"/>
      <c r="T63" s="16"/>
      <c r="U63" s="16"/>
      <c r="V63" s="16"/>
      <c r="W63" s="8" t="s">
        <v>860</v>
      </c>
      <c r="X63" s="8" t="s">
        <v>51</v>
      </c>
      <c r="Y63" s="2" t="s">
        <v>856</v>
      </c>
      <c r="Z63" s="2" t="s">
        <v>51</v>
      </c>
      <c r="AA63" s="17"/>
      <c r="AB63" s="2" t="s">
        <v>51</v>
      </c>
    </row>
    <row r="64" spans="1:28" ht="27" customHeight="1" x14ac:dyDescent="0.3">
      <c r="A64" s="8" t="s">
        <v>658</v>
      </c>
      <c r="B64" s="8" t="s">
        <v>657</v>
      </c>
      <c r="C64" s="8" t="s">
        <v>286</v>
      </c>
      <c r="D64" s="15" t="s">
        <v>287</v>
      </c>
      <c r="E64" s="16"/>
      <c r="F64" s="8"/>
      <c r="G64" s="16"/>
      <c r="H64" s="8"/>
      <c r="I64" s="16"/>
      <c r="J64" s="8"/>
      <c r="K64" s="16"/>
      <c r="L64" s="8"/>
      <c r="M64" s="16"/>
      <c r="N64" s="8"/>
      <c r="O64" s="16"/>
      <c r="P64" s="16"/>
      <c r="Q64" s="16"/>
      <c r="R64" s="16"/>
      <c r="S64" s="16"/>
      <c r="T64" s="16"/>
      <c r="U64" s="16"/>
      <c r="V64" s="16"/>
      <c r="W64" s="8" t="s">
        <v>861</v>
      </c>
      <c r="X64" s="8" t="s">
        <v>51</v>
      </c>
      <c r="Y64" s="2" t="s">
        <v>856</v>
      </c>
      <c r="Z64" s="2" t="s">
        <v>51</v>
      </c>
      <c r="AA64" s="17"/>
      <c r="AB64" s="2" t="s">
        <v>51</v>
      </c>
    </row>
    <row r="65" spans="1:28" ht="27" customHeight="1" x14ac:dyDescent="0.3">
      <c r="A65" s="8" t="s">
        <v>299</v>
      </c>
      <c r="B65" s="8" t="s">
        <v>298</v>
      </c>
      <c r="C65" s="8" t="s">
        <v>286</v>
      </c>
      <c r="D65" s="15" t="s">
        <v>287</v>
      </c>
      <c r="E65" s="16"/>
      <c r="F65" s="8"/>
      <c r="G65" s="16"/>
      <c r="H65" s="8"/>
      <c r="I65" s="16"/>
      <c r="J65" s="8"/>
      <c r="K65" s="16"/>
      <c r="L65" s="8"/>
      <c r="M65" s="16"/>
      <c r="N65" s="8"/>
      <c r="O65" s="16"/>
      <c r="P65" s="16"/>
      <c r="Q65" s="16"/>
      <c r="R65" s="16"/>
      <c r="S65" s="16"/>
      <c r="T65" s="16"/>
      <c r="U65" s="16"/>
      <c r="V65" s="16"/>
      <c r="W65" s="8" t="s">
        <v>862</v>
      </c>
      <c r="X65" s="8" t="s">
        <v>51</v>
      </c>
      <c r="Y65" s="2" t="s">
        <v>856</v>
      </c>
      <c r="Z65" s="2" t="s">
        <v>51</v>
      </c>
      <c r="AA65" s="17"/>
      <c r="AB65" s="2" t="s">
        <v>51</v>
      </c>
    </row>
    <row r="66" spans="1:28" ht="27" customHeight="1" x14ac:dyDescent="0.3">
      <c r="A66" s="8" t="s">
        <v>470</v>
      </c>
      <c r="B66" s="8" t="s">
        <v>469</v>
      </c>
      <c r="C66" s="8" t="s">
        <v>286</v>
      </c>
      <c r="D66" s="15" t="s">
        <v>287</v>
      </c>
      <c r="E66" s="16"/>
      <c r="F66" s="8"/>
      <c r="G66" s="16"/>
      <c r="H66" s="8"/>
      <c r="I66" s="16"/>
      <c r="J66" s="8"/>
      <c r="K66" s="16"/>
      <c r="L66" s="8"/>
      <c r="M66" s="16"/>
      <c r="N66" s="8"/>
      <c r="O66" s="16"/>
      <c r="P66" s="16"/>
      <c r="Q66" s="16"/>
      <c r="R66" s="16"/>
      <c r="S66" s="16"/>
      <c r="T66" s="16"/>
      <c r="U66" s="16"/>
      <c r="V66" s="16"/>
      <c r="W66" s="8" t="s">
        <v>863</v>
      </c>
      <c r="X66" s="8" t="s">
        <v>51</v>
      </c>
      <c r="Y66" s="2" t="s">
        <v>856</v>
      </c>
      <c r="Z66" s="2" t="s">
        <v>51</v>
      </c>
      <c r="AA66" s="17"/>
      <c r="AB66" s="2" t="s">
        <v>51</v>
      </c>
    </row>
    <row r="67" spans="1:28" ht="27" customHeight="1" x14ac:dyDescent="0.3">
      <c r="A67" s="8" t="s">
        <v>336</v>
      </c>
      <c r="B67" s="8" t="s">
        <v>335</v>
      </c>
      <c r="C67" s="8" t="s">
        <v>286</v>
      </c>
      <c r="D67" s="15" t="s">
        <v>287</v>
      </c>
      <c r="E67" s="16"/>
      <c r="F67" s="8"/>
      <c r="G67" s="16"/>
      <c r="H67" s="8"/>
      <c r="I67" s="16"/>
      <c r="J67" s="8"/>
      <c r="K67" s="16"/>
      <c r="L67" s="8"/>
      <c r="M67" s="16"/>
      <c r="N67" s="8"/>
      <c r="O67" s="16"/>
      <c r="P67" s="16"/>
      <c r="Q67" s="16"/>
      <c r="R67" s="16"/>
      <c r="S67" s="16"/>
      <c r="T67" s="16"/>
      <c r="U67" s="16"/>
      <c r="V67" s="16"/>
      <c r="W67" s="8" t="s">
        <v>864</v>
      </c>
      <c r="X67" s="8" t="s">
        <v>51</v>
      </c>
      <c r="Y67" s="2" t="s">
        <v>856</v>
      </c>
      <c r="Z67" s="2" t="s">
        <v>51</v>
      </c>
      <c r="AA67" s="17"/>
      <c r="AB67" s="2" t="s">
        <v>51</v>
      </c>
    </row>
    <row r="68" spans="1:28" ht="27" customHeight="1" x14ac:dyDescent="0.3">
      <c r="A68" s="8" t="s">
        <v>612</v>
      </c>
      <c r="B68" s="8" t="s">
        <v>611</v>
      </c>
      <c r="C68" s="8" t="s">
        <v>286</v>
      </c>
      <c r="D68" s="15" t="s">
        <v>287</v>
      </c>
      <c r="E68" s="16"/>
      <c r="F68" s="8"/>
      <c r="G68" s="16"/>
      <c r="H68" s="8"/>
      <c r="I68" s="16"/>
      <c r="J68" s="8"/>
      <c r="K68" s="16"/>
      <c r="L68" s="8"/>
      <c r="M68" s="16"/>
      <c r="N68" s="8"/>
      <c r="O68" s="16"/>
      <c r="P68" s="16"/>
      <c r="Q68" s="16"/>
      <c r="R68" s="16"/>
      <c r="S68" s="16"/>
      <c r="T68" s="16"/>
      <c r="U68" s="16"/>
      <c r="V68" s="16"/>
      <c r="W68" s="8" t="s">
        <v>865</v>
      </c>
      <c r="X68" s="8" t="s">
        <v>51</v>
      </c>
      <c r="Y68" s="2" t="s">
        <v>856</v>
      </c>
      <c r="Z68" s="2" t="s">
        <v>51</v>
      </c>
      <c r="AA68" s="17"/>
      <c r="AB68" s="2" t="s">
        <v>51</v>
      </c>
    </row>
    <row r="69" spans="1:28" ht="27" customHeight="1" x14ac:dyDescent="0.3">
      <c r="A69" s="8" t="s">
        <v>599</v>
      </c>
      <c r="B69" s="8" t="s">
        <v>598</v>
      </c>
      <c r="C69" s="8" t="s">
        <v>286</v>
      </c>
      <c r="D69" s="15" t="s">
        <v>287</v>
      </c>
      <c r="E69" s="16"/>
      <c r="F69" s="8"/>
      <c r="G69" s="16"/>
      <c r="H69" s="8"/>
      <c r="I69" s="16"/>
      <c r="J69" s="8"/>
      <c r="K69" s="16"/>
      <c r="L69" s="8"/>
      <c r="M69" s="16"/>
      <c r="N69" s="8"/>
      <c r="O69" s="16"/>
      <c r="P69" s="16"/>
      <c r="Q69" s="16"/>
      <c r="R69" s="16"/>
      <c r="S69" s="16"/>
      <c r="T69" s="16"/>
      <c r="U69" s="16"/>
      <c r="V69" s="16"/>
      <c r="W69" s="8" t="s">
        <v>866</v>
      </c>
      <c r="X69" s="8" t="s">
        <v>51</v>
      </c>
      <c r="Y69" s="2" t="s">
        <v>856</v>
      </c>
      <c r="Z69" s="2" t="s">
        <v>51</v>
      </c>
      <c r="AA69" s="17"/>
      <c r="AB69" s="2" t="s">
        <v>51</v>
      </c>
    </row>
    <row r="70" spans="1:28" ht="27" customHeight="1" x14ac:dyDescent="0.3">
      <c r="A70" s="8" t="s">
        <v>565</v>
      </c>
      <c r="B70" s="8" t="s">
        <v>564</v>
      </c>
      <c r="C70" s="8" t="s">
        <v>286</v>
      </c>
      <c r="D70" s="15" t="s">
        <v>287</v>
      </c>
      <c r="E70" s="16"/>
      <c r="F70" s="8"/>
      <c r="G70" s="16"/>
      <c r="H70" s="8"/>
      <c r="I70" s="16"/>
      <c r="J70" s="8"/>
      <c r="K70" s="16"/>
      <c r="L70" s="8"/>
      <c r="M70" s="16"/>
      <c r="N70" s="8"/>
      <c r="O70" s="16"/>
      <c r="P70" s="16"/>
      <c r="Q70" s="16"/>
      <c r="R70" s="16"/>
      <c r="S70" s="16"/>
      <c r="T70" s="16"/>
      <c r="U70" s="16"/>
      <c r="V70" s="16"/>
      <c r="W70" s="8" t="s">
        <v>867</v>
      </c>
      <c r="X70" s="8" t="s">
        <v>51</v>
      </c>
      <c r="Y70" s="2" t="s">
        <v>856</v>
      </c>
      <c r="Z70" s="2" t="s">
        <v>51</v>
      </c>
      <c r="AA70" s="17"/>
      <c r="AB70" s="2" t="s">
        <v>51</v>
      </c>
    </row>
    <row r="71" spans="1:28" ht="27" customHeight="1" x14ac:dyDescent="0.3">
      <c r="A71" s="8" t="s">
        <v>539</v>
      </c>
      <c r="B71" s="8" t="s">
        <v>538</v>
      </c>
      <c r="C71" s="8" t="s">
        <v>286</v>
      </c>
      <c r="D71" s="15" t="s">
        <v>287</v>
      </c>
      <c r="E71" s="16"/>
      <c r="F71" s="8"/>
      <c r="G71" s="16"/>
      <c r="H71" s="8"/>
      <c r="I71" s="16"/>
      <c r="J71" s="8"/>
      <c r="K71" s="16"/>
      <c r="L71" s="8"/>
      <c r="M71" s="16"/>
      <c r="N71" s="8"/>
      <c r="O71" s="16"/>
      <c r="P71" s="16"/>
      <c r="Q71" s="16"/>
      <c r="R71" s="16"/>
      <c r="S71" s="16"/>
      <c r="T71" s="16"/>
      <c r="U71" s="16"/>
      <c r="V71" s="16"/>
      <c r="W71" s="8" t="s">
        <v>868</v>
      </c>
      <c r="X71" s="8" t="s">
        <v>51</v>
      </c>
      <c r="Y71" s="2" t="s">
        <v>856</v>
      </c>
      <c r="Z71" s="2" t="s">
        <v>51</v>
      </c>
      <c r="AA71" s="17"/>
      <c r="AB71" s="2" t="s">
        <v>51</v>
      </c>
    </row>
    <row r="72" spans="1:28" ht="27" customHeight="1" x14ac:dyDescent="0.3">
      <c r="A72" s="8" t="s">
        <v>784</v>
      </c>
      <c r="B72" s="8" t="s">
        <v>783</v>
      </c>
      <c r="C72" s="8" t="s">
        <v>286</v>
      </c>
      <c r="D72" s="15" t="s">
        <v>287</v>
      </c>
      <c r="E72" s="16"/>
      <c r="F72" s="8"/>
      <c r="G72" s="16"/>
      <c r="H72" s="8"/>
      <c r="I72" s="16"/>
      <c r="J72" s="8"/>
      <c r="K72" s="16"/>
      <c r="L72" s="8"/>
      <c r="M72" s="16"/>
      <c r="N72" s="8"/>
      <c r="O72" s="16"/>
      <c r="P72" s="16"/>
      <c r="Q72" s="16"/>
      <c r="R72" s="16"/>
      <c r="S72" s="16"/>
      <c r="T72" s="16"/>
      <c r="U72" s="16"/>
      <c r="V72" s="16"/>
      <c r="W72" s="8" t="s">
        <v>869</v>
      </c>
      <c r="X72" s="8" t="s">
        <v>51</v>
      </c>
      <c r="Y72" s="2" t="s">
        <v>856</v>
      </c>
      <c r="Z72" s="2" t="s">
        <v>51</v>
      </c>
      <c r="AA72" s="17"/>
      <c r="AB72" s="2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J18" sqref="J1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라온건축</dc:creator>
  <cp:lastModifiedBy>User</cp:lastModifiedBy>
  <dcterms:created xsi:type="dcterms:W3CDTF">2022-03-18T06:55:04Z</dcterms:created>
  <dcterms:modified xsi:type="dcterms:W3CDTF">2022-04-08T05:20:04Z</dcterms:modified>
</cp:coreProperties>
</file>